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quijasg\Dropbox\2022 J. Conta\TITULO V\2do Trimestre\B.5 Ejercicio Presupuestario\"/>
    </mc:Choice>
  </mc:AlternateContent>
  <bookViews>
    <workbookView xWindow="0" yWindow="0" windowWidth="25590" windowHeight="10020" tabRatio="70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-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1'!$A$12:$Y$14</definedName>
    <definedName name="Elige_el_Periodo…">Listas!$B$11:$B$15</definedName>
    <definedName name="OLE_LINK1" localSheetId="5">'II C y 1_'!#REF!</definedName>
    <definedName name="_xlnm.Print_Titles" localSheetId="4">'II B) Y 1'!$1:$14</definedName>
    <definedName name="_xlnm.Print_Titles" localSheetId="5">'II C y 1_'!$1:$11</definedName>
    <definedName name="_xlnm.Print_Titles" localSheetId="12">'II D) 7 3'!$1:$10</definedName>
  </definedNames>
  <calcPr calcId="162913"/>
</workbook>
</file>

<file path=xl/calcChain.xml><?xml version="1.0" encoding="utf-8"?>
<calcChain xmlns="http://schemas.openxmlformats.org/spreadsheetml/2006/main">
  <c r="N29" i="1" l="1"/>
  <c r="D36" i="7"/>
  <c r="S32" i="12" l="1"/>
  <c r="N19" i="9" l="1"/>
  <c r="C19" i="9"/>
  <c r="L32" i="1" l="1"/>
  <c r="N32" i="1" s="1"/>
  <c r="M18" i="10" l="1"/>
  <c r="N31" i="1" s="1"/>
  <c r="H24" i="1"/>
  <c r="T8" i="18"/>
  <c r="G9" i="19" s="1"/>
  <c r="R7" i="17"/>
  <c r="R7" i="16"/>
  <c r="B8" i="15"/>
  <c r="G7" i="15"/>
  <c r="J6" i="14"/>
  <c r="Q7" i="13"/>
  <c r="R7" i="12"/>
  <c r="L7" i="11"/>
  <c r="C18" i="10"/>
  <c r="L31" i="1" s="1"/>
  <c r="Q8" i="10"/>
  <c r="P7" i="9"/>
  <c r="H7" i="7"/>
  <c r="C36" i="7"/>
  <c r="L29" i="1" s="1"/>
  <c r="U370" i="6"/>
  <c r="P28" i="1" s="1"/>
  <c r="U6" i="6"/>
  <c r="B382" i="6"/>
  <c r="B385" i="6"/>
  <c r="B391" i="6"/>
  <c r="P370" i="6"/>
  <c r="N28" i="1" s="1"/>
  <c r="W8" i="5"/>
  <c r="C340" i="5"/>
  <c r="H27" i="1" s="1"/>
  <c r="R7" i="4"/>
  <c r="M27" i="3"/>
  <c r="N25" i="1" s="1"/>
  <c r="C27" i="3"/>
  <c r="L25" i="1" s="1"/>
  <c r="N27" i="1" l="1"/>
  <c r="L27" i="1"/>
  <c r="D370" i="6"/>
  <c r="L28" i="1" s="1"/>
  <c r="H25" i="1"/>
  <c r="H29" i="1"/>
  <c r="H28" i="1"/>
  <c r="H31" i="1"/>
  <c r="T8" i="3"/>
  <c r="T7" i="3"/>
  <c r="H30" i="1" l="1"/>
  <c r="L30" i="1" s="1"/>
  <c r="H26" i="1"/>
  <c r="L24" i="1"/>
  <c r="M33" i="13"/>
  <c r="P34" i="1" s="1"/>
  <c r="P33" i="1"/>
  <c r="O32" i="12"/>
  <c r="M124" i="11"/>
  <c r="Y340" i="5"/>
  <c r="P27" i="1" s="1"/>
  <c r="L127" i="11" l="1"/>
  <c r="P32" i="1" s="1"/>
  <c r="P18" i="10"/>
  <c r="P31" i="1" s="1"/>
  <c r="T9" i="18" l="1"/>
  <c r="H9" i="19" s="1"/>
  <c r="B9" i="18"/>
  <c r="B9" i="19" s="1"/>
  <c r="R8" i="17"/>
  <c r="B8" i="17"/>
  <c r="R8" i="16"/>
  <c r="B8" i="16"/>
  <c r="G8" i="15"/>
  <c r="J7" i="14"/>
  <c r="B7" i="14"/>
  <c r="Q8" i="13"/>
  <c r="B8" i="13"/>
  <c r="R8" i="12"/>
  <c r="B8" i="12"/>
  <c r="L8" i="11"/>
  <c r="B8" i="11"/>
  <c r="Q9" i="10"/>
  <c r="B9" i="10"/>
  <c r="P8" i="9"/>
  <c r="B8" i="9"/>
  <c r="H8" i="7"/>
  <c r="B8" i="7"/>
  <c r="U7" i="6"/>
  <c r="B7" i="6"/>
  <c r="W9" i="5"/>
  <c r="B9" i="5"/>
  <c r="R8" i="4"/>
  <c r="B8" i="4"/>
  <c r="B8" i="3"/>
  <c r="B33" i="19"/>
  <c r="B27" i="19"/>
  <c r="B24" i="19"/>
  <c r="B44" i="18"/>
  <c r="B38" i="18"/>
  <c r="B35" i="18"/>
  <c r="B39" i="17"/>
  <c r="B33" i="17"/>
  <c r="B30" i="17"/>
  <c r="B38" i="16"/>
  <c r="B32" i="16"/>
  <c r="B29" i="16"/>
  <c r="B35" i="15"/>
  <c r="B29" i="15"/>
  <c r="B26" i="15"/>
  <c r="B242" i="14"/>
  <c r="B236" i="14"/>
  <c r="B233" i="14"/>
  <c r="B48" i="13"/>
  <c r="B42" i="13"/>
  <c r="B39" i="13"/>
  <c r="B47" i="12"/>
  <c r="B41" i="12"/>
  <c r="B38" i="12"/>
  <c r="B141" i="11"/>
  <c r="B135" i="11"/>
  <c r="B132" i="11"/>
  <c r="B35" i="10"/>
  <c r="B29" i="10"/>
  <c r="B26" i="10"/>
  <c r="B38" i="9"/>
  <c r="B32" i="9"/>
  <c r="B29" i="9"/>
  <c r="B52" i="7"/>
  <c r="B46" i="7"/>
  <c r="B43" i="7"/>
  <c r="B357" i="5"/>
  <c r="B351" i="5"/>
  <c r="B348" i="5"/>
  <c r="B45" i="4"/>
  <c r="B39" i="4"/>
  <c r="B36" i="4"/>
  <c r="B44" i="3"/>
  <c r="B38" i="3"/>
  <c r="B35" i="3"/>
  <c r="B39" i="2"/>
  <c r="B33" i="2"/>
  <c r="B30" i="2"/>
  <c r="P27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<sst xmlns="http://schemas.openxmlformats.org/spreadsheetml/2006/main" count="8319" uniqueCount="1924">
  <si>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</si>
  <si>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</si>
  <si>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</si>
  <si>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</si>
  <si>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</si>
  <si>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</si>
  <si>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</si>
  <si>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</si>
  <si>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</si>
  <si>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</si>
  <si>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</si>
  <si>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</si>
  <si>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</si>
  <si>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</si>
  <si>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</si>
  <si>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</si>
  <si>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</si>
  <si>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</si>
  <si>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</si>
  <si>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</si>
  <si>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</si>
  <si>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</si>
  <si>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</si>
  <si>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</si>
  <si>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</si>
  <si>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</si>
  <si>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</si>
  <si>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</si>
  <si>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</si>
  <si>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</si>
  <si>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</si>
  <si>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</si>
  <si>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</si>
  <si>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</si>
  <si>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</si>
  <si>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</si>
  <si>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</si>
  <si>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</si>
  <si>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</si>
  <si>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</si>
  <si>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</si>
  <si>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</si>
  <si>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</si>
  <si>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</si>
  <si>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</si>
  <si>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</si>
  <si>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</si>
  <si>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</si>
  <si>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</si>
  <si>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</si>
  <si>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</si>
  <si>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</si>
  <si>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</si>
  <si>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</si>
  <si>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</si>
  <si>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</si>
  <si>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</si>
  <si>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</si>
  <si>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</si>
  <si>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</si>
  <si>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</si>
  <si>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</si>
  <si>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</si>
  <si>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</si>
  <si>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</si>
  <si>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</si>
  <si>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</si>
  <si>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</si>
  <si>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</si>
  <si>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</si>
  <si>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</si>
  <si>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</si>
  <si>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</si>
  <si>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</si>
  <si>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</si>
  <si>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</si>
  <si>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</si>
  <si>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</si>
  <si>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</si>
  <si>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</si>
  <si>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</si>
  <si>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</si>
  <si>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</si>
  <si>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</si>
  <si>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</si>
  <si>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</si>
  <si>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</si>
  <si>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</si>
  <si>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</si>
  <si>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</si>
  <si>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</si>
  <si>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</si>
  <si>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</si>
  <si>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</si>
  <si>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</si>
  <si>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</si>
  <si>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</si>
  <si>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</si>
  <si>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</si>
  <si>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</si>
  <si>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</si>
  <si>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</si>
  <si>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</si>
  <si>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</si>
  <si>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</si>
  <si>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</si>
  <si>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</si>
  <si>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</si>
  <si>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</si>
  <si>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</si>
  <si>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</si>
  <si>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</si>
  <si>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</si>
  <si>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</si>
  <si>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</si>
  <si>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</si>
  <si>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</si>
  <si>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</si>
  <si>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</si>
  <si>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</si>
  <si>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</si>
  <si>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</si>
  <si>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</si>
  <si>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</si>
  <si>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</si>
  <si>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</si>
  <si>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</si>
  <si>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</si>
  <si>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</si>
  <si>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</si>
  <si>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</si>
  <si>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</si>
  <si>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</si>
  <si>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</si>
  <si>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</si>
  <si>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</si>
  <si>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</si>
  <si>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</si>
  <si>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</si>
  <si>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</si>
  <si>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</si>
  <si>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</si>
  <si>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</si>
  <si>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</si>
  <si>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</si>
  <si>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</si>
  <si>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</si>
  <si>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</si>
  <si>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</si>
  <si>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</si>
  <si>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</si>
  <si>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</si>
  <si>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</si>
  <si>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</si>
  <si>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</si>
  <si>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</si>
  <si>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</si>
  <si>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</si>
  <si>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</si>
  <si>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</si>
  <si>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</si>
  <si>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</si>
  <si>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</si>
  <si>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</si>
  <si>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</si>
  <si>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</si>
  <si>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</si>
  <si>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</si>
  <si>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</si>
  <si>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</si>
  <si>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</si>
  <si>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</si>
  <si>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</si>
  <si>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</si>
  <si>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</si>
  <si>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</si>
  <si>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</si>
  <si>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</si>
  <si>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</si>
  <si>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</si>
  <si>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</si>
  <si>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</si>
  <si>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</si>
  <si>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</si>
  <si>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</si>
  <si>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</si>
  <si>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</si>
  <si>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</si>
  <si>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</si>
  <si>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</si>
  <si>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</si>
  <si>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</si>
  <si>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</si>
  <si>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</si>
  <si>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</si>
  <si>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</si>
  <si>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</si>
  <si>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</si>
  <si>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</si>
  <si>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</si>
  <si>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</si>
  <si>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</si>
  <si>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</si>
  <si>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</si>
  <si>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</si>
  <si>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</si>
  <si>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</si>
  <si>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</si>
  <si>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</si>
  <si>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</si>
  <si>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</si>
  <si>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</si>
  <si>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</si>
  <si>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</si>
  <si>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</si>
  <si>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</si>
  <si>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</si>
  <si>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</si>
  <si>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</si>
  <si>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</si>
  <si>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</si>
  <si>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</si>
  <si>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</si>
  <si>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</si>
  <si>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</si>
  <si>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</si>
  <si>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</si>
  <si>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</si>
  <si>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</si>
  <si>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</si>
  <si>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</si>
  <si>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</si>
  <si>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</si>
  <si>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</si>
  <si>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</si>
  <si>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</si>
  <si>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</si>
  <si>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</si>
  <si>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</si>
  <si>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</si>
  <si>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</si>
  <si>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</si>
  <si>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</si>
  <si>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</si>
  <si>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</si>
  <si>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</si>
  <si>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</si>
  <si>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</si>
  <si>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</si>
  <si>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</si>
  <si>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</si>
  <si>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</si>
  <si>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</si>
  <si>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</si>
  <si>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</si>
  <si>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</si>
  <si>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</si>
  <si>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</si>
  <si>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</si>
  <si>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</si>
  <si>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</si>
  <si>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</si>
  <si>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</si>
  <si>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</si>
  <si>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</si>
  <si>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</si>
  <si>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</si>
  <si>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</si>
  <si>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</si>
  <si>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</si>
  <si>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</si>
  <si>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</si>
  <si>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</si>
  <si>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</si>
  <si>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</si>
  <si>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</si>
  <si>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</si>
  <si>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</si>
  <si>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</si>
  <si>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</si>
  <si>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</si>
  <si>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</si>
  <si>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</si>
  <si>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</si>
  <si>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</si>
  <si>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</si>
  <si>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</si>
  <si>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</si>
  <si>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</si>
  <si>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</si>
  <si>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</si>
  <si>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</si>
  <si>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</si>
  <si>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</si>
  <si>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</si>
  <si>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</si>
  <si>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</si>
  <si>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</si>
  <si>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</si>
  <si>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</si>
  <si>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</si>
  <si>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</si>
  <si>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</si>
  <si>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</si>
  <si>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</si>
  <si>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</si>
  <si>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</si>
  <si>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</si>
  <si>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</si>
  <si>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</si>
  <si>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</si>
  <si>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</si>
  <si>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</si>
  <si>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</si>
  <si>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</si>
  <si>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</si>
  <si>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</si>
  <si>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</si>
  <si>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</si>
  <si>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</si>
  <si>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</si>
  <si>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</si>
  <si>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</si>
  <si>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</si>
  <si>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</si>
  <si>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</si>
  <si>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</si>
  <si>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</si>
  <si>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</si>
  <si>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</si>
  <si>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</si>
  <si>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</si>
  <si>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GUANAJUATO</t>
  </si>
  <si>
    <t>GOAS751103PH7</t>
  </si>
  <si>
    <t>LOCJ8109121HA</t>
  </si>
  <si>
    <t>RALE870501NL5</t>
  </si>
  <si>
    <t>CADI801221FT5</t>
  </si>
  <si>
    <t>GOAS751103MGTNRL01</t>
  </si>
  <si>
    <t>LOCJ810912HDFPRN00</t>
  </si>
  <si>
    <t>RALE870501MGTMYL02</t>
  </si>
  <si>
    <t>CADI801221HGTRSS00</t>
  </si>
  <si>
    <t>GONZALEZ ARANDA SILVIA SANTOS</t>
  </si>
  <si>
    <t>LOPEZ CRUZ JUAN CARLOS</t>
  </si>
  <si>
    <t>CARDENAS DIOSDADO ISRAEL</t>
  </si>
  <si>
    <t>11EBS0027E</t>
  </si>
  <si>
    <t>SIN GOCE DE SUELDO</t>
  </si>
  <si>
    <t>T03820</t>
  </si>
  <si>
    <t>A01807</t>
  </si>
  <si>
    <t>T03803</t>
  </si>
  <si>
    <t>T03810</t>
  </si>
  <si>
    <t>REPC540808QI9</t>
  </si>
  <si>
    <t>SACA4609287F8</t>
  </si>
  <si>
    <t>ROVR580704ND4</t>
  </si>
  <si>
    <t>PAGT5911092P8</t>
  </si>
  <si>
    <t>HESF670102636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</si>
  <si>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</si>
  <si>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</si>
  <si>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</si>
  <si>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</si>
  <si>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</si>
  <si>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</si>
  <si>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</si>
  <si>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</si>
  <si>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</si>
  <si>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</si>
  <si>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</si>
  <si>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</si>
  <si>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</si>
  <si>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</si>
  <si>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</si>
  <si>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</si>
  <si>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</si>
  <si>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</si>
  <si>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</si>
  <si>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</si>
  <si>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</si>
  <si>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</si>
  <si>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</si>
  <si>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</si>
  <si>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</si>
  <si>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</si>
  <si>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</si>
  <si>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</si>
  <si>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</si>
  <si>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</si>
  <si>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</si>
  <si>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</si>
  <si>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</si>
  <si>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</si>
  <si>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</si>
  <si>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</si>
  <si>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</si>
  <si>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</si>
  <si>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</si>
  <si>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</si>
  <si>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</si>
  <si>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</si>
  <si>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</si>
  <si>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</si>
  <si>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</si>
  <si>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</si>
  <si>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</si>
  <si>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</si>
  <si>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</si>
  <si>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</si>
  <si>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</si>
  <si>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</si>
  <si>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</si>
  <si>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</si>
  <si>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</si>
  <si>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</si>
  <si>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</si>
  <si>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</si>
  <si>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</si>
  <si>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</si>
  <si>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</si>
  <si>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</si>
  <si>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</si>
  <si>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</si>
  <si>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</si>
  <si>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</si>
  <si>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</si>
  <si>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</si>
  <si>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</si>
  <si>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</si>
  <si>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</si>
  <si>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</si>
  <si>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</si>
  <si>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</si>
  <si>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</si>
  <si>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</si>
  <si>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</si>
  <si>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</si>
  <si>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</si>
  <si>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</si>
  <si>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</si>
  <si>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</si>
  <si>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</si>
  <si>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</si>
  <si>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</si>
  <si>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</si>
  <si>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</si>
  <si>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</si>
  <si>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</si>
  <si>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</si>
  <si>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</si>
  <si>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</si>
  <si>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</si>
  <si>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</si>
  <si>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</si>
  <si>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</si>
  <si>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</si>
  <si>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</si>
  <si>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</si>
  <si>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</si>
  <si>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</si>
  <si>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</si>
  <si>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</si>
  <si>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</si>
  <si>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</si>
  <si>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</si>
  <si>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</si>
  <si>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</si>
  <si>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</si>
  <si>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</si>
  <si>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</si>
  <si>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</si>
  <si>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</si>
  <si>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</si>
  <si>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</si>
  <si>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</si>
  <si>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</si>
  <si>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</si>
  <si>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</si>
  <si>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</si>
  <si>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</si>
  <si>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</si>
  <si>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</si>
  <si>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</si>
  <si>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</si>
  <si>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</si>
  <si>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</si>
  <si>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</si>
  <si>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</si>
  <si>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</si>
  <si>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</si>
  <si>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</si>
  <si>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</si>
  <si>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</si>
  <si>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</si>
  <si>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</si>
  <si>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</si>
  <si>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</si>
  <si>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</si>
  <si>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</si>
  <si>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</si>
  <si>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</si>
  <si>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</si>
  <si>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</si>
  <si>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</si>
  <si>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</si>
  <si>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</si>
  <si>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</si>
  <si>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</si>
  <si>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</si>
  <si>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</si>
  <si>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</si>
  <si>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</si>
  <si>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</si>
  <si>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</si>
  <si>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</si>
  <si>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</si>
  <si>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</si>
  <si>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</si>
  <si>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</si>
  <si>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</si>
  <si>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</si>
  <si>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</si>
  <si>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</si>
  <si>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</si>
  <si>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</si>
  <si>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</si>
  <si>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</si>
  <si>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</si>
  <si>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</si>
  <si>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</si>
  <si>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</si>
  <si>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</si>
  <si>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</si>
  <si>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</si>
  <si>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</si>
  <si>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TOFM860110TE7</t>
  </si>
  <si>
    <t>GOOG7802057F2</t>
  </si>
  <si>
    <t>VERT861015NB6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</si>
  <si>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</si>
  <si>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</si>
  <si>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</si>
  <si>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</si>
  <si>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</si>
  <si>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</si>
  <si>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</si>
  <si>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</si>
  <si>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</si>
  <si>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</si>
  <si>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</si>
  <si>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</si>
  <si>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</si>
  <si>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</si>
  <si>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</si>
  <si>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</si>
  <si>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</si>
  <si>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</si>
  <si>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</si>
  <si>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</si>
  <si>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</si>
  <si>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</si>
  <si>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</si>
  <si>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</si>
  <si>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</si>
  <si>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</si>
  <si>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</si>
  <si>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</si>
  <si>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</si>
  <si>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</si>
  <si>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</si>
  <si>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</si>
  <si>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</si>
  <si>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</si>
  <si>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</si>
  <si>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</si>
  <si>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</si>
  <si>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</si>
  <si>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</si>
  <si>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</si>
  <si>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</si>
  <si>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</si>
  <si>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</si>
  <si>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</si>
  <si>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</si>
  <si>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</si>
  <si>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</si>
  <si>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</si>
  <si>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</si>
  <si>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</si>
  <si>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</si>
  <si>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</si>
  <si>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</si>
  <si>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</si>
  <si>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</si>
  <si>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</si>
  <si>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</si>
  <si>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</si>
  <si>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</si>
  <si>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</si>
  <si>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</si>
  <si>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</si>
  <si>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</si>
  <si>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</si>
  <si>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</si>
  <si>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</si>
  <si>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</si>
  <si>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</si>
  <si>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</si>
  <si>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</si>
  <si>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</si>
  <si>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</si>
  <si>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</si>
  <si>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</si>
  <si>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</si>
  <si>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</si>
  <si>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</si>
  <si>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</si>
  <si>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</si>
  <si>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</si>
  <si>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</si>
  <si>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</si>
  <si>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</si>
  <si>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</si>
  <si>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</si>
  <si>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</si>
  <si>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AARN971005TN1</t>
  </si>
  <si>
    <t>PORP851113B3A</t>
  </si>
  <si>
    <t>VILA940923R82</t>
  </si>
  <si>
    <t>ROMM671216JF4</t>
  </si>
  <si>
    <t>VAAM950724LG5</t>
  </si>
  <si>
    <t>GOGA8202147K2</t>
  </si>
  <si>
    <t>TOVM831017DE9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</si>
  <si>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</si>
  <si>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</si>
  <si>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</si>
  <si>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</si>
  <si>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</si>
  <si>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</si>
  <si>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</si>
  <si>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</si>
  <si>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</si>
  <si>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</si>
  <si>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</si>
  <si>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</si>
  <si>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</si>
  <si>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</si>
  <si>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</si>
  <si>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</si>
  <si>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</si>
  <si>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</si>
  <si>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</si>
  <si>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PABJ951019B83</t>
  </si>
  <si>
    <t>OECD790405PT6</t>
  </si>
  <si>
    <t>GORR630704TI6</t>
  </si>
  <si>
    <t>OEFL970406L30</t>
  </si>
  <si>
    <t>GAPJ8701086G3</t>
  </si>
  <si>
    <t>VAVP800617HSA</t>
  </si>
  <si>
    <t>REPC540808MGTNRN06</t>
  </si>
  <si>
    <t>SACA460928MGTNRL03</t>
  </si>
  <si>
    <t>ROVR580704HVZXLB09</t>
  </si>
  <si>
    <t>PAGT591109HGTLRD01</t>
  </si>
  <si>
    <t>HESF670102HGTRLR07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</si>
  <si>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</si>
  <si>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</si>
  <si>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</si>
  <si>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</si>
  <si>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</si>
  <si>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</si>
  <si>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</si>
  <si>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</si>
  <si>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</si>
  <si>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</si>
  <si>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</si>
  <si>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</si>
  <si>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</si>
  <si>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</si>
  <si>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</si>
  <si>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</si>
  <si>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</si>
  <si>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</si>
  <si>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</si>
  <si>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</si>
  <si>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</si>
  <si>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</si>
  <si>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</si>
  <si>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</si>
  <si>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</si>
  <si>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</si>
  <si>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</si>
  <si>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</si>
  <si>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</si>
  <si>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</si>
  <si>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</si>
  <si>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</si>
  <si>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</si>
  <si>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</si>
  <si>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</si>
  <si>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</si>
  <si>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</si>
  <si>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</si>
  <si>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</si>
  <si>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</si>
  <si>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</si>
  <si>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</si>
  <si>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</si>
  <si>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</si>
  <si>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</si>
  <si>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</si>
  <si>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</si>
  <si>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</si>
  <si>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</si>
  <si>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</si>
  <si>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</si>
  <si>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</si>
  <si>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</si>
  <si>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</si>
  <si>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</si>
  <si>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</si>
  <si>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</si>
  <si>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</si>
  <si>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</si>
  <si>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</si>
  <si>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</si>
  <si>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</si>
  <si>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</si>
  <si>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</si>
  <si>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</si>
  <si>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</si>
  <si>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</si>
  <si>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</si>
  <si>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</si>
  <si>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</si>
  <si>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</si>
  <si>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</si>
  <si>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</si>
  <si>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</si>
  <si>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</si>
  <si>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</si>
  <si>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</si>
  <si>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</si>
  <si>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</si>
  <si>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</si>
  <si>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</si>
  <si>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</si>
  <si>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</si>
  <si>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</si>
  <si>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</si>
  <si>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</si>
  <si>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</si>
  <si>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</si>
  <si>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</si>
  <si>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</si>
  <si>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</si>
  <si>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</si>
  <si>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</si>
  <si>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</si>
  <si>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</si>
  <si>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</si>
  <si>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</si>
  <si>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</si>
  <si>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</si>
  <si>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</si>
  <si>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</si>
  <si>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</si>
  <si>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</si>
  <si>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</si>
  <si>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</si>
  <si>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</si>
  <si>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</si>
  <si>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</si>
  <si>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</si>
  <si>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</si>
  <si>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</si>
  <si>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</si>
  <si>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</si>
  <si>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</si>
  <si>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</si>
  <si>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</si>
  <si>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</si>
  <si>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</si>
  <si>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</si>
  <si>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</si>
  <si>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</si>
  <si>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</si>
  <si>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</si>
  <si>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</si>
  <si>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</si>
  <si>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</si>
  <si>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</si>
  <si>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</si>
  <si>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</si>
  <si>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</si>
  <si>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</si>
  <si>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</si>
  <si>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</si>
  <si>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</si>
  <si>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</si>
  <si>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</si>
  <si>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</si>
  <si>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</si>
  <si>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</si>
  <si>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</si>
  <si>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</si>
  <si>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</si>
  <si>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</si>
  <si>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</si>
  <si>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</si>
  <si>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</si>
  <si>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</si>
  <si>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</si>
  <si>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</si>
  <si>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</si>
  <si>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</si>
  <si>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</si>
  <si>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</si>
  <si>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</si>
  <si>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</si>
  <si>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</si>
  <si>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</si>
  <si>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</si>
  <si>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</si>
  <si>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</si>
  <si>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</si>
  <si>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</si>
  <si>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</si>
  <si>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</si>
  <si>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</si>
  <si>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</si>
  <si>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</si>
  <si>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</si>
  <si>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</si>
  <si>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</si>
  <si>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</si>
  <si>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</si>
  <si>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</si>
  <si>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</si>
  <si>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</si>
  <si>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</si>
  <si>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TOFM860110MGTRNR00</t>
  </si>
  <si>
    <t>GOOG780205HGTNRD04</t>
  </si>
  <si>
    <t>VERT861015MGTRMR01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</si>
  <si>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</si>
  <si>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</si>
  <si>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</si>
  <si>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</si>
  <si>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</si>
  <si>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</si>
  <si>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</si>
  <si>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</si>
  <si>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</si>
  <si>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</si>
  <si>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</si>
  <si>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</si>
  <si>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</si>
  <si>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</si>
  <si>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</si>
  <si>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</si>
  <si>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</si>
  <si>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</si>
  <si>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</si>
  <si>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</si>
  <si>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</si>
  <si>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</si>
  <si>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</si>
  <si>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</si>
  <si>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</si>
  <si>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</si>
  <si>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</si>
  <si>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</si>
  <si>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</si>
  <si>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</si>
  <si>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</si>
  <si>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</si>
  <si>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</si>
  <si>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</si>
  <si>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</si>
  <si>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</si>
  <si>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</si>
  <si>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</si>
  <si>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</si>
  <si>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</si>
  <si>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</si>
  <si>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</si>
  <si>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</si>
  <si>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</si>
  <si>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</si>
  <si>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</si>
  <si>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</si>
  <si>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</si>
  <si>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</si>
  <si>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</si>
  <si>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</si>
  <si>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</si>
  <si>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</si>
  <si>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</si>
  <si>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</si>
  <si>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</si>
  <si>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</si>
  <si>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</si>
  <si>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</si>
  <si>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</si>
  <si>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</si>
  <si>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</si>
  <si>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</si>
  <si>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</si>
  <si>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</si>
  <si>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</si>
  <si>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</si>
  <si>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</si>
  <si>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</si>
  <si>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</si>
  <si>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</si>
  <si>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</si>
  <si>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</si>
  <si>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</si>
  <si>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</si>
  <si>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</si>
  <si>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</si>
  <si>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</si>
  <si>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</si>
  <si>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</si>
  <si>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</si>
  <si>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</si>
  <si>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</si>
  <si>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</si>
  <si>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</si>
  <si>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</si>
  <si>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AARN971005MGTLDN09</t>
  </si>
  <si>
    <t>PORP851113HGTNYD00</t>
  </si>
  <si>
    <t>VILA940923MGTLPN02</t>
  </si>
  <si>
    <t>ROMG671216MGTDRD10</t>
  </si>
  <si>
    <t>VAAM950724MGTZLY03</t>
  </si>
  <si>
    <t>GOGA820214MGTMNL02</t>
  </si>
  <si>
    <t>TOVM831017MGTRZR01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</si>
  <si>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</si>
  <si>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</si>
  <si>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</si>
  <si>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</si>
  <si>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</si>
  <si>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</si>
  <si>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</si>
  <si>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</si>
  <si>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</si>
  <si>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</si>
  <si>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</si>
  <si>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</si>
  <si>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</si>
  <si>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</si>
  <si>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</si>
  <si>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</si>
  <si>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</si>
  <si>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</si>
  <si>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</si>
  <si>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PABJ951019HGTRZS08</t>
  </si>
  <si>
    <t>OECD790405MGTRCL02</t>
  </si>
  <si>
    <t>GORR630704MGTNYF05</t>
  </si>
  <si>
    <t>OEFL970406HGTLRS00</t>
  </si>
  <si>
    <t>GAPJ870108HGTRRN06</t>
  </si>
  <si>
    <t>VAVP800617MGTZLT09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</si>
  <si>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</si>
  <si>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</si>
  <si>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</si>
  <si>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</si>
  <si>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</si>
  <si>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</si>
  <si>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</si>
  <si>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</si>
  <si>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</si>
  <si>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</si>
  <si>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</si>
  <si>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</si>
  <si>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</si>
  <si>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</si>
  <si>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</si>
  <si>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</si>
  <si>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</si>
  <si>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</si>
  <si>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</si>
  <si>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</si>
  <si>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</si>
  <si>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</si>
  <si>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</si>
  <si>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</si>
  <si>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</si>
  <si>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</si>
  <si>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</si>
  <si>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</si>
  <si>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</si>
  <si>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</si>
  <si>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</si>
  <si>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</si>
  <si>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</si>
  <si>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</si>
  <si>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</si>
  <si>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</si>
  <si>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</si>
  <si>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</si>
  <si>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</si>
  <si>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</si>
  <si>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</si>
  <si>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</si>
  <si>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</si>
  <si>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</si>
  <si>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</si>
  <si>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</si>
  <si>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</si>
  <si>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</si>
  <si>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</si>
  <si>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</si>
  <si>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</si>
  <si>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</si>
  <si>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</si>
  <si>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</si>
  <si>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</si>
  <si>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</si>
  <si>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</si>
  <si>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</si>
  <si>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</si>
  <si>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</si>
  <si>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</si>
  <si>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</si>
  <si>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</si>
  <si>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</si>
  <si>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</si>
  <si>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</si>
  <si>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</si>
  <si>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</si>
  <si>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</si>
  <si>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</si>
  <si>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</si>
  <si>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</si>
  <si>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</si>
  <si>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</si>
  <si>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</si>
  <si>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</si>
  <si>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</si>
  <si>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</si>
  <si>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</si>
  <si>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</si>
  <si>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</si>
  <si>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</si>
  <si>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</si>
  <si>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</si>
  <si>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</si>
  <si>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</si>
  <si>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</si>
  <si>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</si>
  <si>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</si>
  <si>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</si>
  <si>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</si>
  <si>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</si>
  <si>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</si>
  <si>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</si>
  <si>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</si>
  <si>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</si>
  <si>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</si>
  <si>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</si>
  <si>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</si>
  <si>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</si>
  <si>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</si>
  <si>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</si>
  <si>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</si>
  <si>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</si>
  <si>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</si>
  <si>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</si>
  <si>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</si>
  <si>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</si>
  <si>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</si>
  <si>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</si>
  <si>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</si>
  <si>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</si>
  <si>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</si>
  <si>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</si>
  <si>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</si>
  <si>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</si>
  <si>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</si>
  <si>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</si>
  <si>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</si>
  <si>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</si>
  <si>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</si>
  <si>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</si>
  <si>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</si>
  <si>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</si>
  <si>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</si>
  <si>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</si>
  <si>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</si>
  <si>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</si>
  <si>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</si>
  <si>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</si>
  <si>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</si>
  <si>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</si>
  <si>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</si>
  <si>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</si>
  <si>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</si>
  <si>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</si>
  <si>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</si>
  <si>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</si>
  <si>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</si>
  <si>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</si>
  <si>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</si>
  <si>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</si>
  <si>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</si>
  <si>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</si>
  <si>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</si>
  <si>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</si>
  <si>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</si>
  <si>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</si>
  <si>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</si>
  <si>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</si>
  <si>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</si>
  <si>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</si>
  <si>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</si>
  <si>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</si>
  <si>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</si>
  <si>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</si>
  <si>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</si>
  <si>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</si>
  <si>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</si>
  <si>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</si>
  <si>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</si>
  <si>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</si>
  <si>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</si>
  <si>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</si>
  <si>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</si>
  <si>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</si>
  <si>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</si>
  <si>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</si>
  <si>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</si>
  <si>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</si>
  <si>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</si>
  <si>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</si>
  <si>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</si>
  <si>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</si>
  <si>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</si>
  <si>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</si>
  <si>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</si>
  <si>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</si>
  <si>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</si>
  <si>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</si>
  <si>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</si>
  <si>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</si>
  <si>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</si>
  <si>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</si>
  <si>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</si>
  <si>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</si>
  <si>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</si>
  <si>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</si>
  <si>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</si>
  <si>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</si>
  <si>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</si>
  <si>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</si>
  <si>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</si>
  <si>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</si>
  <si>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</si>
  <si>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</si>
  <si>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</si>
  <si>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</si>
  <si>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</si>
  <si>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</si>
  <si>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</si>
  <si>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</si>
  <si>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</si>
  <si>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</si>
  <si>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</si>
  <si>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</si>
  <si>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</si>
  <si>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</si>
  <si>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</si>
  <si>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</si>
  <si>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</si>
  <si>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</si>
  <si>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</si>
  <si>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</si>
  <si>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</si>
  <si>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</si>
  <si>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</si>
  <si>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</si>
  <si>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</si>
  <si>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</si>
  <si>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</si>
  <si>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</si>
  <si>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</si>
  <si>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</si>
  <si>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</si>
  <si>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</si>
  <si>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</si>
  <si>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</si>
  <si>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</si>
  <si>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</si>
  <si>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</si>
  <si>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</si>
  <si>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</si>
  <si>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</si>
  <si>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</si>
  <si>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</si>
  <si>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</si>
  <si>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</si>
  <si>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</si>
  <si>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</si>
  <si>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</si>
  <si>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</si>
  <si>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</si>
  <si>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</si>
  <si>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</si>
  <si>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</si>
  <si>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</si>
  <si>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</si>
  <si>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</si>
  <si>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</si>
  <si>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</si>
  <si>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</si>
  <si>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</si>
  <si>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PONCE REYES PEDRO</t>
  </si>
  <si>
    <t>VILLANUEVA LOPEZ ANTONIA DEL ROCIO</t>
  </si>
  <si>
    <t>RODRIGUEZ MARMOLEJO MA. GUADALUPE</t>
  </si>
  <si>
    <t>VAZQUEZ ALAMILLA MAYRA CRISTINA</t>
  </si>
  <si>
    <t>GOMEZ GONZALEZ ALMA DELIA</t>
  </si>
  <si>
    <t>TORRES VAZQUEZ MARGARITA DEL ROSARIO</t>
  </si>
  <si>
    <t>JASSO PLATA NANCY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</si>
  <si>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</si>
  <si>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</si>
  <si>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</si>
  <si>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</si>
  <si>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</si>
  <si>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</si>
  <si>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</si>
  <si>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</si>
  <si>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</si>
  <si>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</si>
  <si>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</si>
  <si>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</si>
  <si>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</si>
  <si>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</si>
  <si>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</si>
  <si>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</si>
  <si>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</si>
  <si>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</si>
  <si>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</si>
  <si>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</si>
  <si>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</si>
  <si>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VAZQUEZ VELAZQUEZ PATRICIA ELIZABETH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</si>
  <si>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</si>
  <si>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</si>
  <si>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</si>
  <si>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</si>
  <si>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</si>
  <si>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</si>
  <si>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</si>
  <si>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</si>
  <si>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</si>
  <si>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</si>
  <si>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</si>
  <si>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</si>
  <si>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TOLENTINO MUÑIZ ABNER OBED</t>
  </si>
  <si>
    <t>PROFESIONAL DICTAMINADOR/A DE SERVICIOS ESPECIALIZADOS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</si>
  <si>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</si>
  <si>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</si>
  <si>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</si>
  <si>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</si>
  <si>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</si>
  <si>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</si>
  <si>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</si>
  <si>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</si>
  <si>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</si>
  <si>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</si>
  <si>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DIRECTOR/A DELEGADO/A</t>
  </si>
  <si>
    <t>GUDIÑO ORDAZ MA. DE LOS ANGELES</t>
  </si>
  <si>
    <t>CASTAÑEDA SAENZ JOSE EDUARDO</t>
  </si>
  <si>
    <t>MUÑOZ HERRERA MARIA DOLORES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</si>
  <si>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</si>
  <si>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</si>
  <si>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</si>
  <si>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</si>
  <si>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</si>
  <si>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</si>
  <si>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</si>
  <si>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</si>
  <si>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</si>
  <si>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</si>
  <si>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</si>
  <si>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11EBS6627E</t>
  </si>
  <si>
    <t>FOCO920620CQ1</t>
  </si>
  <si>
    <t>FOCO920620HGTLSC05</t>
  </si>
  <si>
    <t>VABK990301DX5</t>
  </si>
  <si>
    <t>VABK990301MGTZRR09</t>
  </si>
  <si>
    <t>AUXILIAR DE SOPORTE TECNICO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</si>
  <si>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</si>
  <si>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</si>
  <si>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</si>
  <si>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</si>
  <si>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</si>
  <si>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</si>
  <si>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</si>
  <si>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</si>
  <si>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</si>
  <si>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</si>
  <si>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</si>
  <si>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</si>
  <si>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</si>
  <si>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</si>
  <si>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</si>
  <si>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</si>
  <si>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</si>
  <si>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</si>
  <si>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</si>
  <si>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</si>
  <si>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</si>
  <si>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</si>
  <si>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</si>
  <si>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</si>
  <si>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</si>
  <si>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</si>
  <si>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001c</t>
  </si>
  <si>
    <t>SUELDO HOMOLOGADO</t>
  </si>
  <si>
    <t>001d</t>
  </si>
  <si>
    <t>DIFERENCIA DE SUELDO</t>
  </si>
  <si>
    <t>002a</t>
  </si>
  <si>
    <t>003a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</si>
  <si>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</si>
  <si>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</si>
  <si>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</si>
  <si>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</si>
  <si>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</si>
  <si>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</si>
  <si>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</si>
  <si>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</si>
  <si>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</si>
  <si>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</si>
  <si>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</si>
  <si>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</si>
  <si>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</si>
  <si>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</si>
  <si>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</si>
  <si>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</si>
  <si>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</si>
  <si>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</si>
  <si>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</si>
  <si>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</si>
  <si>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</si>
  <si>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</si>
  <si>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</si>
  <si>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</si>
  <si>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</si>
  <si>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</si>
  <si>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</si>
  <si>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</si>
  <si>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</si>
  <si>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</si>
  <si>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</si>
  <si>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</si>
  <si>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</si>
  <si>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</si>
  <si>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</si>
  <si>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</si>
  <si>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</si>
  <si>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</si>
  <si>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</si>
  <si>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</si>
  <si>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</si>
  <si>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</si>
  <si>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</si>
  <si>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</si>
  <si>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</si>
  <si>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</si>
  <si>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</si>
  <si>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</si>
  <si>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</si>
  <si>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</si>
  <si>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</si>
  <si>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</si>
  <si>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</si>
  <si>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</si>
  <si>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</si>
  <si>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013a</t>
  </si>
  <si>
    <t>AYUDA PARA ANTEOJOS</t>
  </si>
  <si>
    <t>014a</t>
  </si>
  <si>
    <t>014b</t>
  </si>
  <si>
    <t>014c</t>
  </si>
  <si>
    <t>014d</t>
  </si>
  <si>
    <t>014e</t>
  </si>
  <si>
    <t>014f</t>
  </si>
  <si>
    <t>014g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</si>
  <si>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</si>
  <si>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</si>
  <si>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</si>
  <si>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</si>
  <si>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</si>
  <si>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</si>
  <si>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</si>
  <si>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</si>
  <si>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</si>
  <si>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</si>
  <si>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</si>
  <si>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</si>
  <si>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</si>
  <si>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</si>
  <si>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</si>
  <si>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</si>
  <si>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</si>
  <si>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</si>
  <si>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</si>
  <si>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</si>
  <si>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</si>
  <si>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</si>
  <si>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</si>
  <si>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</si>
  <si>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</si>
  <si>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</si>
  <si>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</si>
  <si>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</si>
  <si>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</si>
  <si>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</si>
  <si>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</si>
  <si>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</si>
  <si>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</si>
  <si>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</si>
  <si>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</si>
  <si>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</si>
  <si>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</si>
  <si>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</si>
  <si>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</si>
  <si>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</si>
  <si>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</si>
  <si>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</si>
  <si>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</si>
  <si>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>017b</t>
  </si>
  <si>
    <t>017c</t>
  </si>
  <si>
    <t>017d</t>
  </si>
  <si>
    <t>017e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</si>
  <si>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</si>
  <si>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</si>
  <si>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</si>
  <si>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</si>
  <si>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</si>
  <si>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</si>
  <si>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</si>
  <si>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021a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</si>
  <si>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</si>
  <si>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</si>
  <si>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</si>
  <si>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</si>
  <si>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</si>
  <si>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</si>
  <si>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</si>
  <si>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</si>
  <si>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</si>
  <si>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</si>
  <si>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</si>
  <si>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</si>
  <si>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</si>
  <si>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</si>
  <si>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</si>
  <si>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</si>
  <si>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</si>
  <si>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</si>
  <si>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</si>
  <si>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</si>
  <si>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</si>
  <si>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</si>
  <si>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</si>
  <si>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</si>
  <si>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</si>
  <si>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</si>
  <si>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</si>
  <si>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</si>
  <si>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</si>
  <si>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032a</t>
  </si>
  <si>
    <t>AYUDA DE TITULACION</t>
  </si>
  <si>
    <t>033a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</si>
  <si>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</si>
  <si>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</si>
  <si>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</si>
  <si>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</si>
  <si>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</si>
  <si>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</si>
  <si>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</si>
  <si>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</si>
  <si>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</si>
  <si>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037a</t>
  </si>
  <si>
    <t>038a</t>
  </si>
  <si>
    <t>SUBSIDIO AL EMPLEO</t>
  </si>
  <si>
    <t>039a</t>
  </si>
  <si>
    <t>NOTAS BUENAS</t>
  </si>
  <si>
    <t>041a</t>
  </si>
  <si>
    <t>AGUINALDO EXENTO</t>
  </si>
  <si>
    <t>042a</t>
  </si>
  <si>
    <t>043a</t>
  </si>
  <si>
    <t>043b</t>
  </si>
  <si>
    <t>044a</t>
  </si>
  <si>
    <t>044b</t>
  </si>
  <si>
    <t>044c</t>
  </si>
  <si>
    <t>044d</t>
  </si>
  <si>
    <t>PRIMA ANT GRAVADA CCT 10 DIAS</t>
  </si>
  <si>
    <t>045a</t>
  </si>
  <si>
    <t>046a</t>
  </si>
  <si>
    <t>INDEMNIZACION 3 MESES GRAVADA</t>
  </si>
  <si>
    <t>046b</t>
  </si>
  <si>
    <t>047a</t>
  </si>
  <si>
    <t>047b</t>
  </si>
  <si>
    <t>INDEMNIZACION 60 DIAS EXENTA</t>
  </si>
  <si>
    <t>047c</t>
  </si>
  <si>
    <t>047d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</si>
  <si>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</si>
  <si>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</si>
  <si>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</si>
  <si>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</si>
  <si>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</si>
  <si>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</si>
  <si>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</si>
  <si>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</si>
  <si>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</si>
  <si>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053a</t>
  </si>
  <si>
    <t>053b</t>
  </si>
  <si>
    <t>053c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</si>
  <si>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</si>
  <si>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</si>
  <si>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</si>
  <si>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</si>
  <si>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</si>
  <si>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</si>
  <si>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</si>
  <si>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</si>
  <si>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</si>
  <si>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</si>
  <si>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</si>
  <si>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14Aa</t>
  </si>
  <si>
    <t>COMPENSACION POR ANTIG. 29%</t>
  </si>
  <si>
    <t>14Ab</t>
  </si>
  <si>
    <t>COMPENSACION POR ANTIG. 30%</t>
  </si>
  <si>
    <t>14Ac</t>
  </si>
  <si>
    <t>D</t>
  </si>
  <si>
    <t>D2</t>
  </si>
  <si>
    <t>022d</t>
  </si>
  <si>
    <t>022e</t>
  </si>
  <si>
    <t>022f</t>
  </si>
  <si>
    <t>CUENTAS POR COBRAR</t>
  </si>
  <si>
    <t>SEGURO COLECTIVO DE RETIRO PAR</t>
  </si>
  <si>
    <t>CUOTA SINDICAL RETIRO</t>
  </si>
  <si>
    <t>OPTICA MAXIVISION</t>
  </si>
  <si>
    <t>CUOTA SINDICAL</t>
  </si>
  <si>
    <t>IMPUESTO SOBRE LA RENTA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</si>
  <si>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</si>
  <si>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</si>
  <si>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</si>
  <si>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</si>
  <si>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</si>
  <si>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</si>
  <si>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</si>
  <si>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</si>
  <si>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</si>
  <si>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</si>
  <si>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</si>
  <si>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</si>
  <si>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</si>
  <si>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</si>
  <si>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</si>
  <si>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</si>
  <si>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</si>
  <si>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GASTOS FUNERARIOS SAN RAFAEL</t>
  </si>
  <si>
    <t>DESCUENTO POR SUSPENSION</t>
  </si>
  <si>
    <t>FALTAS</t>
  </si>
  <si>
    <t>022b</t>
  </si>
  <si>
    <t>022c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</si>
  <si>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</si>
  <si>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</si>
  <si>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</si>
  <si>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</si>
  <si>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</si>
  <si>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</si>
  <si>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</si>
  <si>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</si>
  <si>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</si>
  <si>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</si>
  <si>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</si>
  <si>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</si>
  <si>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</si>
  <si>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022h</t>
  </si>
  <si>
    <t>ROJJ610420EGA</t>
  </si>
  <si>
    <t>ROCHA JIMENEZ J. CARMEN</t>
  </si>
  <si>
    <t>008n</t>
  </si>
  <si>
    <t>008o</t>
  </si>
  <si>
    <t>008p</t>
  </si>
  <si>
    <t>008q</t>
  </si>
  <si>
    <t>049a</t>
  </si>
  <si>
    <t>JORNADAS CULTURALES</t>
  </si>
  <si>
    <t>OERB790101T25</t>
  </si>
  <si>
    <t>OERB790101MGTJSL02</t>
  </si>
  <si>
    <t>ROJC610420HGTCMR06</t>
  </si>
  <si>
    <t>CATG660624SZ0</t>
  </si>
  <si>
    <t>CATG660624HMNRVS07</t>
  </si>
  <si>
    <t>CARREÑO TOVAR GUSTAVO EDUARDO</t>
  </si>
  <si>
    <t>VIAB8311104D8</t>
  </si>
  <si>
    <t>VIAB831110HGTLRN13</t>
  </si>
  <si>
    <t>VABU801225JK3</t>
  </si>
  <si>
    <t>VABU801225HGTRRR08</t>
  </si>
  <si>
    <t>VARGAS BARAJAS URIEL</t>
  </si>
  <si>
    <t>RUPG731226637</t>
  </si>
  <si>
    <t>RUPG731226MJCZND06</t>
  </si>
  <si>
    <t>GALR941219R98</t>
  </si>
  <si>
    <t>GALR941219HGTRNL00</t>
  </si>
  <si>
    <t>DAAS9905066F2</t>
  </si>
  <si>
    <t>DAAS990506MGTVLR03</t>
  </si>
  <si>
    <t>APOYO EN MESA DE ATENCION</t>
  </si>
  <si>
    <t>FLORES CISNEROS OCTAVIO</t>
  </si>
  <si>
    <t>VAZQUEZ BARRIENTOS KARLA LIZBETH</t>
  </si>
  <si>
    <t>RUIZ PUENTE GUADALUPE</t>
  </si>
  <si>
    <t>GARCIA LEON JOSE RAUL</t>
  </si>
  <si>
    <t>OJEDA RIOS BLANCA ESTELA</t>
  </si>
  <si>
    <t>DAVALOS ALMANZA SARON PAULINA</t>
  </si>
  <si>
    <t>OPERADOR DE MESA DE ATENCION A DISTANCIA</t>
  </si>
  <si>
    <t>LICENCIA POR ASUNTOS PARTICULARES</t>
  </si>
  <si>
    <t>007c</t>
  </si>
  <si>
    <t>ESTIMULO POR AÑOS DE SERVICIO</t>
  </si>
  <si>
    <t>DIA DEL NIÑO</t>
  </si>
  <si>
    <t>COMIDA DE FIN DE AÑO</t>
  </si>
  <si>
    <t>INDEMNIZACION 90 DÍAS GRAVADO</t>
  </si>
  <si>
    <t>INDEMNIZACION 90 DÍAS EXENTA</t>
  </si>
  <si>
    <t>FONDO/PENSION ISSSTE 6.125%</t>
  </si>
  <si>
    <t>II D) 4 - a</t>
  </si>
  <si>
    <t>II D) 4 -A</t>
  </si>
  <si>
    <t>83101177T038200.000144</t>
  </si>
  <si>
    <t>83101177T038200.000249</t>
  </si>
  <si>
    <t>0.00</t>
  </si>
  <si>
    <t>VACANTE</t>
  </si>
  <si>
    <t>Total Ppto. Otras Fuentes:</t>
  </si>
  <si>
    <t>83101177T038200.000063</t>
  </si>
  <si>
    <t>ORTEGA GAMIﾑO LAURA AMERICA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</si>
  <si>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</si>
  <si>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</si>
  <si>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</si>
  <si>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</si>
  <si>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</si>
  <si>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</si>
  <si>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</si>
  <si>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</si>
  <si>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</si>
  <si>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PRORROGA DE LICENCIA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</si>
  <si>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</si>
  <si>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</si>
  <si>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</si>
  <si>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</si>
  <si>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</si>
  <si>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</si>
  <si>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</si>
  <si>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</si>
  <si>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</si>
  <si>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</si>
  <si>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AAMJ830804FH3</t>
  </si>
  <si>
    <t>AAMJ830804HGTLRS06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</si>
  <si>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</si>
  <si>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</si>
  <si>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</si>
  <si>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</si>
  <si>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</si>
  <si>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ALDANA MURRILLO JOSE DE JESUS</t>
  </si>
  <si>
    <t>APOYO CONTABLE RAMO 11</t>
  </si>
  <si>
    <t>SUELDO HOMOLOGADO L</t>
  </si>
  <si>
    <t xml:space="preserve">PREVISION SOCIAL MULTIPLE </t>
  </si>
  <si>
    <t>002d</t>
  </si>
  <si>
    <t>SUBSIDIO AL EMPLEO PAGADO</t>
  </si>
  <si>
    <t>COMPENSACION GARANTIZADA</t>
  </si>
  <si>
    <t>COMPENSACION POR QUIN. BASE</t>
  </si>
  <si>
    <t>PUNTUALIDAD PRIMER TRIMESTRE</t>
  </si>
  <si>
    <t>PUNTUALIDAD SEGUNDO TRIMESTRE</t>
  </si>
  <si>
    <t>PUNTUALIDAD TERCER TRIMESTRE</t>
  </si>
  <si>
    <t>PUNTUALIDAD CUARTO TRIMESTRE</t>
  </si>
  <si>
    <t>008r</t>
  </si>
  <si>
    <t>PUNTUALIDAD PRIMER SEMESTRE</t>
  </si>
  <si>
    <t>008s</t>
  </si>
  <si>
    <t>PUNTUALIDAD SEGUNDO SEMESTRE</t>
  </si>
  <si>
    <t xml:space="preserve">DIFERENCIA DE DESPENSA </t>
  </si>
  <si>
    <t>AYUDA PARA SERVICIOS B y C</t>
  </si>
  <si>
    <t>012b</t>
  </si>
  <si>
    <t>FACTO AYUDA X SERVICIOS</t>
  </si>
  <si>
    <t>COMPENSACION POR ANTIG. 3%</t>
  </si>
  <si>
    <t>COMPENSACION POR ANTIG. 4%</t>
  </si>
  <si>
    <t>COMPENSACION POR ANTIG. 5%</t>
  </si>
  <si>
    <t>COMPENSACION POR ANTIG. 6%</t>
  </si>
  <si>
    <t>COMPENSACION POR ANTIG. 7%</t>
  </si>
  <si>
    <t>COMPENSACION POR ANTIG. 8%</t>
  </si>
  <si>
    <t>COMPENSACION POR ANTIG. 9%</t>
  </si>
  <si>
    <t xml:space="preserve">ESTIMULO 10 AÑOS DE SERVICIO </t>
  </si>
  <si>
    <t xml:space="preserve">ESTIMULO 15 AÑOS DE SERVICIO </t>
  </si>
  <si>
    <t xml:space="preserve">ESTIMULO 20 AÑOS DE SERVICIO </t>
  </si>
  <si>
    <t xml:space="preserve">ESTIMULO 25 AÑOS DE SERVICIO </t>
  </si>
  <si>
    <t xml:space="preserve">ESTIMULO 30 AÑOS DE SERVICIO </t>
  </si>
  <si>
    <t>DIF. CAPACITACION Y DESARROLLO</t>
  </si>
  <si>
    <t>DIA DEL TRABAJADOR DE LA EDUCA</t>
  </si>
  <si>
    <t>PRIMA VACACIONAL CONFIANZA Y M</t>
  </si>
  <si>
    <t>OTRAS PRESTACIONES (ISR AGUIN)</t>
  </si>
  <si>
    <t>DIF. PRESTACIONES VARIAS</t>
  </si>
  <si>
    <t xml:space="preserve">VIATICOS </t>
  </si>
  <si>
    <t>PRIMA DE ANT POR REN CCT EXEN</t>
  </si>
  <si>
    <t>PRIMA DE ANT POR REN CCT GRAV</t>
  </si>
  <si>
    <t>PRIMA DE ANT POR REN LFT EXENT</t>
  </si>
  <si>
    <t>PRIMA DE ANT POR REN LFT GRAV</t>
  </si>
  <si>
    <t>PRIMA DE ANT EXENTA CCT 10 DIA</t>
  </si>
  <si>
    <t>VACACIONES</t>
  </si>
  <si>
    <t>INDEMNIZACION 3 MESES EXENTOS</t>
  </si>
  <si>
    <t>INDEMNIZACION 60 DIAS GRAVADA</t>
  </si>
  <si>
    <t xml:space="preserve">IMPUESTOS A COMPENSAR </t>
  </si>
  <si>
    <t>DEV. POR DESCUENTOS INDEBIDOS</t>
  </si>
  <si>
    <t>DEV. DE FALTAS SUELDOS</t>
  </si>
  <si>
    <t>DEV. DE FALTAS OTRAS PREST.</t>
  </si>
  <si>
    <t>RETROACTIVO QUINQUENIO CF</t>
  </si>
  <si>
    <t>SERV. MEDICO Y MATERNIDAD 4.5%</t>
  </si>
  <si>
    <t>002b</t>
  </si>
  <si>
    <t>ISR HONORARIOS ASIM A SALARIOS</t>
  </si>
  <si>
    <t>IMPUESTO A CARGO</t>
  </si>
  <si>
    <t>AHORRO SOLIDARIO 1%</t>
  </si>
  <si>
    <t>AHORRO SOLIDARIO 2%</t>
  </si>
  <si>
    <t>PRESTAMOS  A CORTO PLAZO</t>
  </si>
  <si>
    <t>006c</t>
  </si>
  <si>
    <t>PRESTAMO A CORTO PLAZO ISSEG</t>
  </si>
  <si>
    <t xml:space="preserve">PRESTAMOS HIPOTECARIO ISSEG </t>
  </si>
  <si>
    <t>PRESTAMO HIPOTECARIO 55L</t>
  </si>
  <si>
    <t>RETRO POTENCIACION SEGURO VIDA</t>
  </si>
  <si>
    <t>013b</t>
  </si>
  <si>
    <t>MI AHORRO ISSEG</t>
  </si>
  <si>
    <t>013c</t>
  </si>
  <si>
    <t>INCREMENTO FONAC</t>
  </si>
  <si>
    <t>DESCUENTO POR INHABILITACION</t>
  </si>
  <si>
    <t>DESCT POR SUSPENSION SUELDO</t>
  </si>
  <si>
    <t>DESCT POR SUSPENSION CAP Y DES</t>
  </si>
  <si>
    <t>DESCT POR SUSPENSION OTR PREST</t>
  </si>
  <si>
    <t xml:space="preserve">AJUSTE RETRO QUIN BASE </t>
  </si>
  <si>
    <t>DEVOLUCION POR PAGOS INDEBIDOS</t>
  </si>
  <si>
    <t>FINANCIERA ASF SAPI</t>
  </si>
  <si>
    <t>INCAP ENF GRAL SS 50% SUELDO</t>
  </si>
  <si>
    <t>INCAP ENF GRAL SS 50% CAPACIT</t>
  </si>
  <si>
    <t>INCAP ENF GRAL SS 50% OTRAS PE</t>
  </si>
  <si>
    <t>INCAP ENF GRAL SS 0% SUELDO</t>
  </si>
  <si>
    <t>INCAP ENF GRAL SS 0% CAPACIT</t>
  </si>
  <si>
    <t>INCAP ENF GRAL SS 0% OTRA PE</t>
  </si>
  <si>
    <t>INCAP ENF GRAL SS 50% OTRAS P2</t>
  </si>
  <si>
    <t>INCAP ENF GRAL SS 50% OTRAS P3</t>
  </si>
  <si>
    <t>022k</t>
  </si>
  <si>
    <t>LICENCIAS MEDICAS MEDIO SUELDO</t>
  </si>
  <si>
    <t>AJUSTE COMPENSACION ANTIGUEDAD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</si>
  <si>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</si>
  <si>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</si>
  <si>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</si>
  <si>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</si>
  <si>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</si>
  <si>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</si>
  <si>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</si>
  <si>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</si>
  <si>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</si>
  <si>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</si>
  <si>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</si>
  <si>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</si>
  <si>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</si>
  <si>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</si>
  <si>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</si>
  <si>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</si>
  <si>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</si>
  <si>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</si>
  <si>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</si>
  <si>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</si>
  <si>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</si>
  <si>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</si>
  <si>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</si>
  <si>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 xml:space="preserve">DEVOLUCION DE CAP. Y DES. </t>
  </si>
  <si>
    <t>REINTEGRO DE ISR</t>
  </si>
  <si>
    <t>093a</t>
  </si>
  <si>
    <t>FINANCIERA PACTO</t>
  </si>
  <si>
    <t>83101178T038200.000286</t>
  </si>
  <si>
    <t>LEEC0107035T6</t>
  </si>
  <si>
    <t>LEEC010703HCHDSHA9</t>
  </si>
  <si>
    <t>SIAS840128GE0</t>
  </si>
  <si>
    <t>SIAS840128MDFLRN07</t>
  </si>
  <si>
    <t>LEDEZMA ESPARZA CHRISTIAN LEONARDO</t>
  </si>
  <si>
    <t>SILVA ARREDONDO SINAI</t>
  </si>
  <si>
    <t>COORDINADOR/A REGIONAL/ZONA</t>
  </si>
  <si>
    <t>QUGG430608TC8</t>
  </si>
  <si>
    <t>QUGG430608HDFNVS01</t>
  </si>
  <si>
    <t>QUINTERO GUEVARA GUSTAVO</t>
  </si>
  <si>
    <t>HEAE771023617</t>
  </si>
  <si>
    <t>HEAE771023HGTRRD09</t>
  </si>
  <si>
    <t>HERNANDEZ ARANDA EDGAR HUMBERTO</t>
  </si>
  <si>
    <t>MABH800524BY7</t>
  </si>
  <si>
    <t>MABH800524HMNRRG02</t>
  </si>
  <si>
    <t>MARTINEZ BARRERA HUGO</t>
  </si>
  <si>
    <t>LUPC000130K28</t>
  </si>
  <si>
    <t>LUPC000130MGTSTRA1</t>
  </si>
  <si>
    <t>VIOG960112U44</t>
  </si>
  <si>
    <t>VIOG960112HGTLLS01</t>
  </si>
  <si>
    <t>VILLEGAS OLVERA GUSTAVO ALFREDO</t>
  </si>
  <si>
    <t>APOYO PARA EL POSICIONAMIENTO INSTITUCIONAL</t>
  </si>
  <si>
    <t>ENLACE DE CLIMA ORGANIZACIONAL</t>
  </si>
  <si>
    <t>AUXILIAR CONTABLE Y PRESUPUESTAL</t>
  </si>
  <si>
    <t>DESARROLLADOR DE SOFWARE</t>
  </si>
  <si>
    <t>JEFE DE TENDENCIAS EDUCATIVAS</t>
  </si>
  <si>
    <t>APOYO A LOS PROCESOS DE CONTROL ESCOLAR Y ACREDITACION</t>
  </si>
  <si>
    <t>DISEÑADOR GRAFICO DE RECURSOS DIDACTICOS</t>
  </si>
  <si>
    <t>LUIS PATIÑO CARLA FABIOLA</t>
  </si>
  <si>
    <t>ENLACE DE DISEÑO DE RECURSOS DIDACTICOS EN LENGUA Y COMUNICACION</t>
  </si>
  <si>
    <t>AIMF990704PN5</t>
  </si>
  <si>
    <t>AIMF990704MGTRRR07</t>
  </si>
  <si>
    <t>ARIAS MARTINEZ MARIA FERNANDA</t>
  </si>
  <si>
    <t>ENLACE DE DISEÑO DE RECURSOS DIDACTICOS EN CIENCIAS</t>
  </si>
  <si>
    <t>2do. Trimestre 2022</t>
  </si>
  <si>
    <t>MARIA ELENA RAMOS LOYOLA</t>
  </si>
  <si>
    <t>LUIS ALBERTO GONZALEZ GARCIA</t>
  </si>
  <si>
    <t>MA. DE LOS ANGELES LOPEZ LUNA</t>
  </si>
  <si>
    <t>CYNTHIA CRUZ FUENTES</t>
  </si>
  <si>
    <t>MARIA DE LOS ANGELES VARGAS RAMIREZ</t>
  </si>
  <si>
    <t>HORTENCIA ALMANZA GARCIA</t>
  </si>
  <si>
    <t>CAROLINA MARTINEZ AGREDA</t>
  </si>
  <si>
    <t>REBECA RAZO CANO</t>
  </si>
  <si>
    <t>J. GUADALUPE CHAVEZ VARGAZ</t>
  </si>
  <si>
    <t>CARLOS ADEMIR EUSEBIO GOMEZ LOPEZ</t>
  </si>
  <si>
    <t>MYRIAM DE LOS ANGELES MENDOZA REYES</t>
  </si>
  <si>
    <t>83101176A038040.001497</t>
  </si>
  <si>
    <t>83101178T038200.000233</t>
  </si>
  <si>
    <t>83101178T038200.000248</t>
  </si>
  <si>
    <t>83101177T038100.000115</t>
  </si>
  <si>
    <t>83101178T038200.000282</t>
  </si>
  <si>
    <t>83101176T038200.000106</t>
  </si>
  <si>
    <t>83101176T038200.000078</t>
  </si>
  <si>
    <t>PRORROGA  DE LICENCIA</t>
  </si>
  <si>
    <t>LICENCIA PREJUBILATORIA BASE</t>
  </si>
  <si>
    <t>PREJUBILATORIA</t>
  </si>
  <si>
    <t>LICENCIA ESCALAFONARIA</t>
  </si>
  <si>
    <t>ESCALAFONARIA</t>
  </si>
  <si>
    <t>AARJ690708F16</t>
  </si>
  <si>
    <t>AARJ690708HGTLDS05</t>
  </si>
  <si>
    <t>SANA931213KM5</t>
  </si>
  <si>
    <t>SANA931213MDFLJR02</t>
  </si>
  <si>
    <t>MUHS900620TM1</t>
  </si>
  <si>
    <t>MUHS900620HGTXRM02</t>
  </si>
  <si>
    <t>LEFS911222PQ1</t>
  </si>
  <si>
    <t>LEFS911222MGTNLR07</t>
  </si>
  <si>
    <t>HIDA830512DC9</t>
  </si>
  <si>
    <t>HIDA830512MGTJRD02</t>
  </si>
  <si>
    <t>RIDO941227QN6</t>
  </si>
  <si>
    <t>RIDO941227HGTSRS00</t>
  </si>
  <si>
    <t>ROGM9808079A3</t>
  </si>
  <si>
    <t>ROGM980807HGTMRR00</t>
  </si>
  <si>
    <t>PEFM900717KN2</t>
  </si>
  <si>
    <t>PEFM900717HDFRRR05</t>
  </si>
  <si>
    <t>NIMA8204224SA</t>
  </si>
  <si>
    <t>NIMA820422MGTXRL05</t>
  </si>
  <si>
    <t>GAGM891007V88</t>
  </si>
  <si>
    <t>GAGM891007MGTRRR08</t>
  </si>
  <si>
    <t>RAMF890925SF0</t>
  </si>
  <si>
    <t>RAMF890925HJCMSR05</t>
  </si>
  <si>
    <t>GOTK9103114S8</t>
  </si>
  <si>
    <t>GOTK910311HQTNRV08</t>
  </si>
  <si>
    <t>VAHF8806299D0</t>
  </si>
  <si>
    <t>VAHF880629MGTDRT09</t>
  </si>
  <si>
    <t>AARA7811165T0</t>
  </si>
  <si>
    <t>AARA781116HGTLJR00</t>
  </si>
  <si>
    <t>ALVAREZ RODRIGUEZ JOSE</t>
  </si>
  <si>
    <t>FALCON HERNANDEZ MA GUADALUPE</t>
  </si>
  <si>
    <t>LEON FLORES SAIRA</t>
  </si>
  <si>
    <t>HIJAR DURAN ADRIANA DEL ROCIO</t>
  </si>
  <si>
    <t>RIOS DURAN OSCAR</t>
  </si>
  <si>
    <t>ROMERO GRANADOS MARCO ANTONIO</t>
  </si>
  <si>
    <t>PEREZ FERIA MARTIN</t>
  </si>
  <si>
    <t>NIﾑO MARTINEZ ALICIA BEATRIZ</t>
  </si>
  <si>
    <t>GARCIA GARCIA MARLENE</t>
  </si>
  <si>
    <t>RAMOS MOSQUEDA FRANCISCO ROBERTO</t>
  </si>
  <si>
    <t>GONZALEZ TERAN KEVIN ALEJANDRO</t>
  </si>
  <si>
    <t>VADILLO HERNANDEZ FATIMA GUADALUPE</t>
  </si>
  <si>
    <t>ALCANTAR ROJAS AARON MAURICIO PAULO</t>
  </si>
  <si>
    <t>SALDAÑA NAJERA ARELY PATRICIA</t>
  </si>
  <si>
    <t>NIÑO MARTINEZ ALICIA BEATRIZ</t>
  </si>
  <si>
    <t>MUÑOZ HERNANDEZ SAMUEL</t>
  </si>
  <si>
    <t>07_2022</t>
  </si>
  <si>
    <t>12_2022</t>
  </si>
  <si>
    <t>RAMF890925HJCSMR05</t>
  </si>
  <si>
    <t>JOSE ALVAREZ RODRIGUEZ</t>
  </si>
  <si>
    <t>ERIKA SANCHEZ MEJIA</t>
  </si>
  <si>
    <t>MONICA JUANA GUERRERO MEJIA</t>
  </si>
  <si>
    <t>JOSE SAUL MEDELLIN FLORES</t>
  </si>
  <si>
    <t>RAMON SALDIVAR QUINTANA</t>
  </si>
  <si>
    <t>SAIRA LEON FLORES</t>
  </si>
  <si>
    <t>ADRIANA DEL ROCIO HIJAR DURAN</t>
  </si>
  <si>
    <t>OSCAR RIOS DURAN</t>
  </si>
  <si>
    <t>MARCO ANTONIO ROMERO GRANADOS</t>
  </si>
  <si>
    <t>MARTIN PEREZ FERIA</t>
  </si>
  <si>
    <t>MARLENE GARCIA GARCIA</t>
  </si>
  <si>
    <t>FRANCISCO ROBERTO RAMOS MOSQUEDA</t>
  </si>
  <si>
    <t>KEVIN ALEJANDRO GONZALEZ TERAN</t>
  </si>
  <si>
    <t>FATIMA GUADALUPE VADILLO HERNANDEZ</t>
  </si>
  <si>
    <t>AARON MAURICIO PAULO ALCANTAR ROJAS</t>
  </si>
  <si>
    <t>GAJH8611281P9</t>
  </si>
  <si>
    <t>GAJH861128MMNRMY07</t>
  </si>
  <si>
    <t>BASE031012</t>
  </si>
  <si>
    <t>BASE031012MGTNRSA7</t>
  </si>
  <si>
    <t>GARCIA JIMENEZ MARIA HAYDE</t>
  </si>
  <si>
    <t>BADA SUAREZ ESTEPHANIA GUADALUPE</t>
  </si>
  <si>
    <t>DISEÑADOR GRÁFICO DE RECURSOS DIDÁCTICOS</t>
  </si>
  <si>
    <t>AUXILIAR DE SOPORTE TÉCNICO</t>
  </si>
  <si>
    <t>ENLACE DE DISEÑO DE RECURSOS DIDACTICOS EN LENGUA Y COMUNICACIÓN</t>
  </si>
  <si>
    <t>OPERADOR DE MESA DE ATENCIÓN A DISTANCIA</t>
  </si>
  <si>
    <t>ALICIA BEATRIZ NIÑO MARTINEZ</t>
  </si>
  <si>
    <t>SAMUEL MUÑOZ HERNANDEZ</t>
  </si>
  <si>
    <t>ANA ISABEL LIRA SALDAÑA</t>
  </si>
  <si>
    <t>BENJAMIN VILLAFAÑA ARROYO</t>
  </si>
  <si>
    <t>ARELY PATRICIA SALDAÑA NAJERA</t>
  </si>
  <si>
    <t>LEÓN, GUANAJUATO. A 6 DE JULIO DE 2022.</t>
  </si>
  <si>
    <t>Clave de Plaza</t>
  </si>
  <si>
    <t>Columna32</t>
  </si>
  <si>
    <t>Columna33</t>
  </si>
  <si>
    <t xml:space="preserve">Movimiento </t>
  </si>
  <si>
    <t>ORDINARIA</t>
  </si>
  <si>
    <t>ALTA</t>
  </si>
  <si>
    <t>BAJA</t>
  </si>
  <si>
    <t>83101176T038200.00190</t>
  </si>
  <si>
    <t>83101176T038200.0095</t>
  </si>
  <si>
    <t>83101176T038200.00173</t>
  </si>
  <si>
    <t>83101177T038200.00279</t>
  </si>
  <si>
    <t>83101176T038200.00270</t>
  </si>
  <si>
    <t>83101176T038200.00165</t>
  </si>
  <si>
    <t>83101176T038200.00272</t>
  </si>
  <si>
    <t>83101176T038200.00108</t>
  </si>
  <si>
    <t>83101177T038200.0067</t>
  </si>
  <si>
    <t>83101177T038200.00261</t>
  </si>
  <si>
    <t>83101177T038200.00213</t>
  </si>
  <si>
    <t>83101178T038200.001503</t>
  </si>
  <si>
    <t>83101175CF360140.0032</t>
  </si>
  <si>
    <t>83101174CF010590.00109</t>
  </si>
  <si>
    <t>83101178T038200.00286</t>
  </si>
  <si>
    <t>83101177T038200.00277</t>
  </si>
  <si>
    <t>83101178T038200.00226</t>
  </si>
  <si>
    <t>83101172CF338490.009004</t>
  </si>
  <si>
    <t>83101175CF203310.001537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</si>
</sst>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3" tint="-0.249977111117893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8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5" borderId="5" xfId="0" applyFont="1" applyFill="1" applyBorder="1" applyAlignment="1">
      <alignment horizontal="lef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167" fontId="3" fillId="5" borderId="0" xfId="1" applyNumberFormat="1" applyFont="1" applyFill="1" applyBorder="1"/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14" fillId="0" borderId="9" xfId="0" applyFont="1" applyBorder="1"/>
    <xf numFmtId="0" fontId="14" fillId="0" borderId="10" xfId="0" applyFont="1" applyBorder="1"/>
    <xf numFmtId="164" fontId="14" fillId="0" borderId="5" xfId="0" applyNumberFormat="1" applyFont="1" applyFill="1" applyBorder="1" applyAlignment="1">
      <alignment horizontal="center" vertical="center"/>
    </xf>
    <xf numFmtId="166" fontId="14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6" fillId="5" borderId="11" xfId="0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left"/>
      <protection hidden="1"/>
    </xf>
    <xf numFmtId="0" fontId="5" fillId="5" borderId="6" xfId="0" applyFont="1" applyFill="1" applyBorder="1" applyAlignment="1" applyProtection="1">
      <alignment horizontal="right"/>
    </xf>
    <xf numFmtId="0" fontId="5" fillId="5" borderId="6" xfId="0" applyFont="1" applyFill="1" applyBorder="1" applyAlignment="1">
      <alignment horizontal="right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166" fontId="41" fillId="8" borderId="0" xfId="0" applyNumberFormat="1" applyFont="1" applyFill="1" applyBorder="1" applyAlignment="1" applyProtection="1">
      <alignment horizontal="center" wrapText="1"/>
      <protection locked="0"/>
    </xf>
    <xf numFmtId="4" fontId="37" fillId="0" borderId="6" xfId="0" applyNumberFormat="1" applyFont="1" applyFill="1" applyBorder="1" applyAlignment="1" applyProtection="1">
      <alignment horizontal="center" wrapText="1"/>
      <protection locked="0"/>
    </xf>
    <xf numFmtId="2" fontId="37" fillId="0" borderId="6" xfId="1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37" fillId="0" borderId="6" xfId="0" applyNumberFormat="1" applyFont="1" applyFill="1" applyBorder="1" applyAlignment="1" applyProtection="1">
      <alignment horizontal="center" vertical="center"/>
      <protection locked="0"/>
    </xf>
    <xf numFmtId="166" fontId="41" fillId="8" borderId="0" xfId="0" applyNumberFormat="1" applyFont="1" applyFill="1" applyBorder="1" applyAlignment="1" applyProtection="1">
      <alignment horizontal="center" vertical="center" wrapText="1"/>
      <protection locked="0"/>
    </xf>
    <xf numFmtId="4" fontId="3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/>
    <xf numFmtId="0" fontId="14" fillId="0" borderId="0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/>
    <xf numFmtId="0" fontId="3" fillId="5" borderId="6" xfId="0" applyFont="1" applyFill="1" applyBorder="1"/>
    <xf numFmtId="0" fontId="14" fillId="0" borderId="6" xfId="0" applyFont="1" applyBorder="1"/>
    <xf numFmtId="1" fontId="41" fillId="8" borderId="6" xfId="0" applyNumberFormat="1" applyFont="1" applyFill="1" applyBorder="1" applyAlignment="1">
      <alignment horizontal="center"/>
    </xf>
    <xf numFmtId="0" fontId="41" fillId="8" borderId="6" xfId="0" applyFont="1" applyFill="1" applyBorder="1" applyAlignment="1">
      <alignment horizontal="center"/>
    </xf>
    <xf numFmtId="0" fontId="42" fillId="8" borderId="7" xfId="0" applyFont="1" applyFill="1" applyBorder="1"/>
    <xf numFmtId="0" fontId="3" fillId="8" borderId="0" xfId="0" applyFont="1" applyFill="1" applyBorder="1"/>
    <xf numFmtId="0" fontId="14" fillId="0" borderId="0" xfId="0" applyFont="1" applyBorder="1"/>
    <xf numFmtId="1" fontId="41" fillId="8" borderId="0" xfId="0" applyNumberFormat="1" applyFont="1" applyFill="1" applyBorder="1" applyAlignment="1">
      <alignment horizontal="center"/>
    </xf>
    <xf numFmtId="0" fontId="41" fillId="8" borderId="0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right"/>
    </xf>
    <xf numFmtId="165" fontId="10" fillId="8" borderId="0" xfId="1" applyNumberFormat="1" applyFont="1" applyFill="1" applyBorder="1"/>
    <xf numFmtId="0" fontId="42" fillId="8" borderId="12" xfId="0" applyFont="1" applyFill="1" applyBorder="1"/>
    <xf numFmtId="0" fontId="14" fillId="0" borderId="11" xfId="0" applyFont="1" applyBorder="1"/>
    <xf numFmtId="0" fontId="24" fillId="0" borderId="0" xfId="0" applyFont="1" applyBorder="1"/>
    <xf numFmtId="2" fontId="41" fillId="8" borderId="0" xfId="0" applyNumberFormat="1" applyFont="1" applyFill="1" applyBorder="1"/>
    <xf numFmtId="0" fontId="37" fillId="0" borderId="0" xfId="0" applyFont="1" applyBorder="1"/>
    <xf numFmtId="0" fontId="4" fillId="0" borderId="0" xfId="0" applyFont="1" applyBorder="1"/>
    <xf numFmtId="0" fontId="37" fillId="8" borderId="0" xfId="0" applyFont="1" applyFill="1" applyBorder="1"/>
    <xf numFmtId="0" fontId="24" fillId="8" borderId="12" xfId="0" applyFont="1" applyFill="1" applyBorder="1"/>
    <xf numFmtId="0" fontId="24" fillId="0" borderId="8" xfId="0" applyFont="1" applyBorder="1"/>
    <xf numFmtId="0" fontId="24" fillId="8" borderId="9" xfId="0" applyFont="1" applyFill="1" applyBorder="1"/>
    <xf numFmtId="0" fontId="14" fillId="8" borderId="9" xfId="0" applyFont="1" applyFill="1" applyBorder="1"/>
    <xf numFmtId="0" fontId="10" fillId="8" borderId="9" xfId="0" applyFont="1" applyFill="1" applyBorder="1" applyAlignment="1"/>
    <xf numFmtId="165" fontId="10" fillId="5" borderId="10" xfId="1" applyNumberFormat="1" applyFont="1" applyFill="1" applyBorder="1"/>
    <xf numFmtId="0" fontId="69" fillId="0" borderId="0" xfId="0" applyFont="1" applyFill="1" applyAlignment="1">
      <alignment horizontal="center"/>
    </xf>
    <xf numFmtId="0" fontId="69" fillId="0" borderId="0" xfId="0" applyNumberFormat="1" applyFont="1" applyFill="1" applyAlignment="1">
      <alignment horizontal="center"/>
    </xf>
    <xf numFmtId="1" fontId="69" fillId="0" borderId="0" xfId="0" applyNumberFormat="1" applyFont="1" applyFill="1" applyAlignment="1">
      <alignment horizontal="center"/>
    </xf>
    <xf numFmtId="169" fontId="69" fillId="0" borderId="0" xfId="0" applyNumberFormat="1" applyFont="1" applyFill="1" applyAlignment="1">
      <alignment horizontal="center"/>
    </xf>
    <xf numFmtId="164" fontId="69" fillId="0" borderId="0" xfId="0" applyNumberFormat="1" applyFont="1" applyFill="1" applyAlignment="1">
      <alignment horizontal="center"/>
    </xf>
    <xf numFmtId="49" fontId="69" fillId="0" borderId="0" xfId="0" applyNumberFormat="1" applyFont="1" applyFill="1" applyAlignment="1">
      <alignment horizontal="center"/>
    </xf>
    <xf numFmtId="166" fontId="69" fillId="0" borderId="0" xfId="0" applyNumberFormat="1" applyFont="1" applyFill="1" applyAlignment="1">
      <alignment horizontal="center"/>
    </xf>
    <xf numFmtId="2" fontId="69" fillId="0" borderId="0" xfId="0" applyNumberFormat="1" applyFont="1" applyFill="1" applyAlignment="1">
      <alignment horizontal="center"/>
    </xf>
    <xf numFmtId="0" fontId="24" fillId="0" borderId="5" xfId="0" applyFont="1" applyBorder="1"/>
    <xf numFmtId="0" fontId="24" fillId="0" borderId="6" xfId="0" applyFont="1" applyBorder="1"/>
    <xf numFmtId="0" fontId="24" fillId="0" borderId="7" xfId="0" applyFont="1" applyBorder="1"/>
    <xf numFmtId="0" fontId="5" fillId="8" borderId="5" xfId="0" applyFont="1" applyFill="1" applyBorder="1"/>
    <xf numFmtId="0" fontId="5" fillId="8" borderId="6" xfId="0" applyFont="1" applyFill="1" applyBorder="1"/>
    <xf numFmtId="0" fontId="5" fillId="8" borderId="7" xfId="0" applyFont="1" applyFill="1" applyBorder="1"/>
    <xf numFmtId="0" fontId="5" fillId="8" borderId="11" xfId="0" applyFont="1" applyFill="1" applyBorder="1" applyAlignment="1" applyProtection="1"/>
    <xf numFmtId="0" fontId="5" fillId="8" borderId="0" xfId="0" applyFont="1" applyFill="1" applyBorder="1" applyAlignment="1" applyProtection="1"/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8" borderId="12" xfId="0" applyFont="1" applyFill="1" applyBorder="1" applyAlignment="1"/>
    <xf numFmtId="0" fontId="17" fillId="8" borderId="8" xfId="0" applyFont="1" applyFill="1" applyBorder="1"/>
    <xf numFmtId="0" fontId="17" fillId="8" borderId="9" xfId="0" applyFont="1" applyFill="1" applyBorder="1"/>
    <xf numFmtId="0" fontId="17" fillId="8" borderId="10" xfId="0" applyFont="1" applyFill="1" applyBorder="1" applyAlignment="1">
      <alignment horizontal="right"/>
    </xf>
    <xf numFmtId="0" fontId="5" fillId="8" borderId="6" xfId="0" applyFont="1" applyFill="1" applyBorder="1" applyAlignment="1" applyProtection="1">
      <alignment horizontal="right"/>
    </xf>
    <xf numFmtId="0" fontId="5" fillId="8" borderId="0" xfId="0" applyFont="1" applyFill="1" applyBorder="1" applyAlignment="1" applyProtection="1">
      <alignment horizontal="right"/>
    </xf>
    <xf numFmtId="0" fontId="33" fillId="8" borderId="0" xfId="0" applyFont="1" applyFill="1" applyBorder="1" applyAlignment="1" applyProtection="1">
      <alignment horizont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5" fillId="5" borderId="12" xfId="0" applyFont="1" applyFill="1" applyBorder="1" applyAlignment="1" applyProtection="1">
      <alignment horizontal="right"/>
    </xf>
    <xf numFmtId="0" fontId="0" fillId="5" borderId="12" xfId="0" applyFont="1" applyFill="1" applyBorder="1"/>
    <xf numFmtId="0" fontId="65" fillId="0" borderId="5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 wrapText="1"/>
    </xf>
    <xf numFmtId="0" fontId="65" fillId="0" borderId="6" xfId="0" applyFont="1" applyFill="1" applyBorder="1" applyAlignment="1">
      <alignment horizontal="center" vertical="center" wrapText="1"/>
    </xf>
    <xf numFmtId="49" fontId="67" fillId="0" borderId="6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 applyProtection="1">
      <alignment horizontal="right"/>
    </xf>
    <xf numFmtId="165" fontId="14" fillId="0" borderId="5" xfId="1" applyNumberFormat="1" applyFont="1" applyFill="1" applyBorder="1" applyAlignment="1" applyProtection="1">
      <alignment horizontal="center" vertical="center"/>
      <protection locked="0"/>
    </xf>
    <xf numFmtId="0" fontId="55" fillId="5" borderId="7" xfId="0" applyFont="1" applyFill="1" applyBorder="1" applyAlignment="1"/>
    <xf numFmtId="0" fontId="0" fillId="5" borderId="12" xfId="0" applyFill="1" applyBorder="1"/>
    <xf numFmtId="0" fontId="5" fillId="5" borderId="11" xfId="0" applyFont="1" applyFill="1" applyBorder="1" applyAlignment="1" applyProtection="1"/>
    <xf numFmtId="0" fontId="0" fillId="5" borderId="7" xfId="0" applyFill="1" applyBorder="1"/>
    <xf numFmtId="0" fontId="68" fillId="0" borderId="6" xfId="0" applyFont="1" applyFill="1" applyBorder="1" applyAlignment="1">
      <alignment vertical="center" wrapText="1"/>
    </xf>
    <xf numFmtId="0" fontId="68" fillId="0" borderId="6" xfId="0" applyFont="1" applyFill="1" applyBorder="1" applyAlignment="1">
      <alignment wrapText="1"/>
    </xf>
    <xf numFmtId="0" fontId="68" fillId="0" borderId="6" xfId="0" applyFont="1" applyFill="1" applyBorder="1" applyAlignment="1">
      <alignment vertical="center"/>
    </xf>
    <xf numFmtId="0" fontId="68" fillId="0" borderId="0" xfId="0" applyFont="1" applyFill="1" applyBorder="1" applyAlignment="1">
      <alignment horizontal="center" vertical="center" wrapText="1"/>
    </xf>
    <xf numFmtId="164" fontId="68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166" fontId="68" fillId="0" borderId="0" xfId="0" applyNumberFormat="1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14" fillId="5" borderId="12" xfId="0" applyFont="1" applyFill="1" applyBorder="1"/>
    <xf numFmtId="0" fontId="68" fillId="0" borderId="5" xfId="0" applyFont="1" applyFill="1" applyBorder="1" applyAlignment="1">
      <alignment horizontal="center" vertical="center"/>
    </xf>
    <xf numFmtId="164" fontId="68" fillId="0" borderId="5" xfId="0" applyNumberFormat="1" applyFont="1" applyFill="1" applyBorder="1" applyAlignment="1">
      <alignment horizontal="center" vertical="center"/>
    </xf>
    <xf numFmtId="166" fontId="68" fillId="0" borderId="5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0" fontId="0" fillId="0" borderId="28" xfId="0" applyFill="1" applyBorder="1" applyAlignment="1">
      <alignment horizontal="right" vertical="center"/>
    </xf>
    <xf numFmtId="0" fontId="0" fillId="0" borderId="13" xfId="0" applyFill="1" applyBorder="1" applyAlignment="1">
      <alignment horizontal="right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10" fillId="0" borderId="0" xfId="1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Alignment="1" applyProtection="1">
      <alignment horizontal="center"/>
      <protection locked="0"/>
    </xf>
    <xf numFmtId="4" fontId="14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10" fillId="5" borderId="12" xfId="1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 applyProtection="1">
      <alignment horizontal="center" vertical="center"/>
    </xf>
    <xf numFmtId="0" fontId="70" fillId="0" borderId="0" xfId="0" applyFont="1" applyFill="1" applyBorder="1" applyAlignment="1" applyProtection="1">
      <alignment horizontal="center"/>
      <protection locked="0"/>
    </xf>
    <xf numFmtId="49" fontId="71" fillId="8" borderId="0" xfId="0" applyNumberFormat="1" applyFont="1" applyFill="1" applyBorder="1" applyAlignment="1" applyProtection="1">
      <alignment horizontal="center"/>
      <protection locked="0"/>
    </xf>
    <xf numFmtId="0" fontId="71" fillId="8" borderId="0" xfId="0" applyFont="1" applyFill="1" applyBorder="1" applyAlignment="1" applyProtection="1">
      <alignment horizontal="center"/>
      <protection locked="0"/>
    </xf>
    <xf numFmtId="49" fontId="71" fillId="8" borderId="0" xfId="5" applyNumberFormat="1" applyFont="1" applyFill="1" applyAlignment="1" applyProtection="1">
      <alignment horizontal="center"/>
      <protection locked="0"/>
    </xf>
    <xf numFmtId="0" fontId="72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Border="1" applyAlignment="1">
      <alignment horizontal="center" vertical="center" wrapText="1"/>
    </xf>
    <xf numFmtId="164" fontId="70" fillId="0" borderId="0" xfId="0" applyNumberFormat="1" applyFont="1" applyFill="1" applyBorder="1" applyAlignment="1">
      <alignment horizontal="center" vertical="center" wrapText="1"/>
    </xf>
    <xf numFmtId="0" fontId="70" fillId="0" borderId="12" xfId="0" applyFont="1" applyFill="1" applyBorder="1" applyAlignment="1">
      <alignment vertical="center" wrapText="1"/>
    </xf>
    <xf numFmtId="0" fontId="14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4" fillId="0" borderId="5" xfId="0" quotePrefix="1" applyFont="1" applyFill="1" applyBorder="1" applyAlignment="1">
      <alignment horizontal="center" vertical="center"/>
    </xf>
    <xf numFmtId="0" fontId="73" fillId="0" borderId="0" xfId="0" applyFont="1" applyFill="1" applyBorder="1" applyAlignment="1" applyProtection="1">
      <alignment horizontal="center"/>
      <protection locked="0"/>
    </xf>
    <xf numFmtId="0" fontId="74" fillId="0" borderId="0" xfId="0" applyFont="1" applyFill="1" applyBorder="1" applyAlignment="1" applyProtection="1">
      <alignment horizontal="center"/>
      <protection locked="0"/>
    </xf>
    <xf numFmtId="0" fontId="75" fillId="8" borderId="0" xfId="0" applyFont="1" applyFill="1" applyBorder="1" applyAlignment="1" applyProtection="1">
      <alignment horizontal="center"/>
      <protection locked="0"/>
    </xf>
    <xf numFmtId="49" fontId="75" fillId="8" borderId="0" xfId="5" applyNumberFormat="1" applyFont="1" applyFill="1" applyAlignment="1" applyProtection="1">
      <alignment horizontal="center"/>
      <protection locked="0"/>
    </xf>
    <xf numFmtId="49" fontId="33" fillId="8" borderId="0" xfId="5" applyNumberFormat="1" applyFont="1" applyFill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4" fontId="14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 applyProtection="1">
      <alignment horizontal="center"/>
      <protection locked="0"/>
    </xf>
    <xf numFmtId="14" fontId="3" fillId="0" borderId="0" xfId="0" applyNumberFormat="1" applyFont="1" applyBorder="1" applyAlignment="1" applyProtection="1">
      <alignment horizontal="center"/>
      <protection locked="0"/>
    </xf>
    <xf numFmtId="0" fontId="48" fillId="8" borderId="11" xfId="0" applyFont="1" applyFill="1" applyBorder="1" applyAlignment="1" applyProtection="1"/>
    <xf numFmtId="0" fontId="5" fillId="8" borderId="7" xfId="0" applyFont="1" applyFill="1" applyBorder="1" applyAlignment="1">
      <alignment horizontal="right"/>
    </xf>
    <xf numFmtId="0" fontId="5" fillId="8" borderId="12" xfId="0" applyFont="1" applyFill="1" applyBorder="1" applyAlignment="1">
      <alignment horizontal="right"/>
    </xf>
    <xf numFmtId="0" fontId="17" fillId="8" borderId="10" xfId="0" applyFont="1" applyFill="1" applyBorder="1"/>
    <xf numFmtId="0" fontId="71" fillId="8" borderId="0" xfId="0" applyNumberFormat="1" applyFont="1" applyFill="1" applyBorder="1" applyAlignment="1" applyProtection="1">
      <alignment horizontal="center"/>
      <protection locked="0"/>
    </xf>
    <xf numFmtId="0" fontId="0" fillId="11" borderId="0" xfId="0" applyFont="1" applyFill="1" applyAlignment="1">
      <alignment horizontal="center"/>
    </xf>
    <xf numFmtId="0" fontId="0" fillId="11" borderId="0" xfId="0" applyFont="1" applyFill="1" applyBorder="1" applyAlignment="1" applyProtection="1">
      <alignment horizontal="center"/>
      <protection locked="0"/>
    </xf>
    <xf numFmtId="0" fontId="76" fillId="11" borderId="0" xfId="0" applyFont="1" applyFill="1" applyBorder="1" applyAlignment="1" applyProtection="1">
      <alignment horizontal="center"/>
      <protection locked="0"/>
    </xf>
    <xf numFmtId="49" fontId="76" fillId="11" borderId="0" xfId="0" applyNumberFormat="1" applyFont="1" applyFill="1" applyBorder="1" applyAlignment="1" applyProtection="1">
      <alignment horizontal="center"/>
      <protection locked="0"/>
    </xf>
    <xf numFmtId="0" fontId="0" fillId="11" borderId="5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 applyProtection="1">
      <alignment horizontal="left"/>
    </xf>
    <xf numFmtId="0" fontId="5" fillId="5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10" fillId="8" borderId="6" xfId="0" applyFont="1" applyFill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color theme="3" tint="-0.249977111117893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00.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625662</xdr:colOff>
      <xdr:row>49</xdr:row>
      <xdr:rowOff>74084</xdr:rowOff>
    </xdr:from>
    <xdr:to>
      <xdr:col>4</xdr:col>
      <xdr:colOff>359834</xdr:colOff>
      <xdr:row>51</xdr:row>
      <xdr:rowOff>169335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3995" y="13133917"/>
          <a:ext cx="1120589" cy="4762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1085850</xdr:colOff>
      <xdr:row>135</xdr:row>
      <xdr:rowOff>76200</xdr:rowOff>
    </xdr:from>
    <xdr:to>
      <xdr:col>3</xdr:col>
      <xdr:colOff>882464</xdr:colOff>
      <xdr:row>137</xdr:row>
      <xdr:rowOff>171451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00300" y="26079450"/>
          <a:ext cx="1120589" cy="4762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41</xdr:row>
      <xdr:rowOff>47625</xdr:rowOff>
    </xdr:from>
    <xdr:to>
      <xdr:col>4</xdr:col>
      <xdr:colOff>1272989</xdr:colOff>
      <xdr:row>43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733675" y="8191500"/>
          <a:ext cx="1120589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1781175</xdr:colOff>
      <xdr:row>42</xdr:row>
      <xdr:rowOff>47625</xdr:rowOff>
    </xdr:from>
    <xdr:to>
      <xdr:col>3</xdr:col>
      <xdr:colOff>2901764</xdr:colOff>
      <xdr:row>44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43300" y="8858250"/>
          <a:ext cx="1120589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236</xdr:row>
      <xdr:rowOff>66675</xdr:rowOff>
    </xdr:from>
    <xdr:to>
      <xdr:col>4</xdr:col>
      <xdr:colOff>501464</xdr:colOff>
      <xdr:row>238</xdr:row>
      <xdr:rowOff>161926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71725" y="45339000"/>
          <a:ext cx="1120589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13</xdr:row>
      <xdr:rowOff>19050</xdr:rowOff>
    </xdr:from>
    <xdr:to>
      <xdr:col>8</xdr:col>
      <xdr:colOff>95250</xdr:colOff>
      <xdr:row>17</xdr:row>
      <xdr:rowOff>81643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1925" y="2604407"/>
          <a:ext cx="13839825" cy="66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1197429</xdr:colOff>
      <xdr:row>29</xdr:row>
      <xdr:rowOff>54428</xdr:rowOff>
    </xdr:from>
    <xdr:to>
      <xdr:col>3</xdr:col>
      <xdr:colOff>984518</xdr:colOff>
      <xdr:row>31</xdr:row>
      <xdr:rowOff>149679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25536" y="5551714"/>
          <a:ext cx="1120589" cy="4762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160189</xdr:colOff>
      <xdr:row>12</xdr:row>
      <xdr:rowOff>95250</xdr:rowOff>
    </xdr:from>
    <xdr:to>
      <xdr:col>16</xdr:col>
      <xdr:colOff>3706091</xdr:colOff>
      <xdr:row>20</xdr:row>
      <xdr:rowOff>86590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2644" y="2814205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381000</xdr:colOff>
      <xdr:row>32</xdr:row>
      <xdr:rowOff>69273</xdr:rowOff>
    </xdr:from>
    <xdr:to>
      <xdr:col>3</xdr:col>
      <xdr:colOff>1501589</xdr:colOff>
      <xdr:row>34</xdr:row>
      <xdr:rowOff>164524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377045" y="6407728"/>
          <a:ext cx="1120589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844261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14</xdr:row>
      <xdr:rowOff>28575</xdr:rowOff>
    </xdr:from>
    <xdr:to>
      <xdr:col>19</xdr:col>
      <xdr:colOff>381000</xdr:colOff>
      <xdr:row>19</xdr:row>
      <xdr:rowOff>138545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61505" y="2955348"/>
          <a:ext cx="18805813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1183821</xdr:colOff>
      <xdr:row>33</xdr:row>
      <xdr:rowOff>68036</xdr:rowOff>
    </xdr:from>
    <xdr:to>
      <xdr:col>3</xdr:col>
      <xdr:colOff>957303</xdr:colOff>
      <xdr:row>35</xdr:row>
      <xdr:rowOff>163287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8964" y="6613072"/>
          <a:ext cx="1120589" cy="4762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22514</xdr:colOff>
      <xdr:row>15</xdr:row>
      <xdr:rowOff>62345</xdr:rowOff>
    </xdr:from>
    <xdr:to>
      <xdr:col>19</xdr:col>
      <xdr:colOff>571500</xdr:colOff>
      <xdr:row>22</xdr:row>
      <xdr:rowOff>51955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64969" y="3162300"/>
          <a:ext cx="18005713" cy="13231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993323</xdr:colOff>
      <xdr:row>38</xdr:row>
      <xdr:rowOff>40822</xdr:rowOff>
    </xdr:from>
    <xdr:to>
      <xdr:col>3</xdr:col>
      <xdr:colOff>1106983</xdr:colOff>
      <xdr:row>40</xdr:row>
      <xdr:rowOff>136073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54037" y="7551965"/>
          <a:ext cx="1120589" cy="4762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449035</xdr:colOff>
      <xdr:row>12</xdr:row>
      <xdr:rowOff>68036</xdr:rowOff>
    </xdr:from>
    <xdr:to>
      <xdr:col>7</xdr:col>
      <xdr:colOff>1129393</xdr:colOff>
      <xdr:row>15</xdr:row>
      <xdr:rowOff>54428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93964" y="2735036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1387928</xdr:colOff>
      <xdr:row>27</xdr:row>
      <xdr:rowOff>54429</xdr:rowOff>
    </xdr:from>
    <xdr:to>
      <xdr:col>2</xdr:col>
      <xdr:colOff>2508517</xdr:colOff>
      <xdr:row>29</xdr:row>
      <xdr:rowOff>149680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116035" y="5578929"/>
          <a:ext cx="1120589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-1</xdr:colOff>
      <xdr:row>12</xdr:row>
      <xdr:rowOff>112059</xdr:rowOff>
    </xdr:from>
    <xdr:to>
      <xdr:col>23</xdr:col>
      <xdr:colOff>809623</xdr:colOff>
      <xdr:row>20</xdr:row>
      <xdr:rowOff>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8124" y="2826684"/>
          <a:ext cx="26931937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1143001</xdr:colOff>
      <xdr:row>33</xdr:row>
      <xdr:rowOff>40821</xdr:rowOff>
    </xdr:from>
    <xdr:to>
      <xdr:col>3</xdr:col>
      <xdr:colOff>1106983</xdr:colOff>
      <xdr:row>35</xdr:row>
      <xdr:rowOff>136072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90108" y="6599464"/>
          <a:ext cx="1120589" cy="47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38</xdr:row>
      <xdr:rowOff>57150</xdr:rowOff>
    </xdr:from>
    <xdr:to>
      <xdr:col>3</xdr:col>
      <xdr:colOff>987239</xdr:colOff>
      <xdr:row>40</xdr:row>
      <xdr:rowOff>152401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0775" y="7439025"/>
          <a:ext cx="1120589" cy="476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568325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59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68033</xdr:colOff>
      <xdr:row>12</xdr:row>
      <xdr:rowOff>136072</xdr:rowOff>
    </xdr:from>
    <xdr:to>
      <xdr:col>18</xdr:col>
      <xdr:colOff>870855</xdr:colOff>
      <xdr:row>19</xdr:row>
      <xdr:rowOff>163286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12962" y="2939143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1115787</xdr:colOff>
      <xdr:row>39</xdr:row>
      <xdr:rowOff>81643</xdr:rowOff>
    </xdr:from>
    <xdr:to>
      <xdr:col>3</xdr:col>
      <xdr:colOff>1052554</xdr:colOff>
      <xdr:row>41</xdr:row>
      <xdr:rowOff>176894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67644" y="7837714"/>
          <a:ext cx="1120589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1343025</xdr:colOff>
      <xdr:row>351</xdr:row>
      <xdr:rowOff>76200</xdr:rowOff>
    </xdr:from>
    <xdr:to>
      <xdr:col>3</xdr:col>
      <xdr:colOff>1053914</xdr:colOff>
      <xdr:row>353</xdr:row>
      <xdr:rowOff>171451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752725" y="67122675"/>
          <a:ext cx="1120589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4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409575</xdr:colOff>
      <xdr:row>385</xdr:row>
      <xdr:rowOff>19050</xdr:rowOff>
    </xdr:from>
    <xdr:to>
      <xdr:col>4</xdr:col>
      <xdr:colOff>720539</xdr:colOff>
      <xdr:row>387</xdr:row>
      <xdr:rowOff>114301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428875" y="73933050"/>
          <a:ext cx="1120589" cy="4762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1028701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1038225</xdr:colOff>
      <xdr:row>46</xdr:row>
      <xdr:rowOff>19050</xdr:rowOff>
    </xdr:from>
    <xdr:to>
      <xdr:col>3</xdr:col>
      <xdr:colOff>596714</xdr:colOff>
      <xdr:row>48</xdr:row>
      <xdr:rowOff>114301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05050" y="9058275"/>
          <a:ext cx="1120589" cy="476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47625</xdr:rowOff>
    </xdr:from>
    <xdr:to>
      <xdr:col>16</xdr:col>
      <xdr:colOff>1000125</xdr:colOff>
      <xdr:row>17</xdr:row>
      <xdr:rowOff>133350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2875" y="2962275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1085850</xdr:colOff>
      <xdr:row>32</xdr:row>
      <xdr:rowOff>47625</xdr:rowOff>
    </xdr:from>
    <xdr:to>
      <xdr:col>3</xdr:col>
      <xdr:colOff>1006289</xdr:colOff>
      <xdr:row>34</xdr:row>
      <xdr:rowOff>142876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33625" y="6581775"/>
          <a:ext cx="1120589" cy="4762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923925</xdr:colOff>
      <xdr:row>29</xdr:row>
      <xdr:rowOff>66675</xdr:rowOff>
    </xdr:from>
    <xdr:to>
      <xdr:col>3</xdr:col>
      <xdr:colOff>987239</xdr:colOff>
      <xdr:row>31</xdr:row>
      <xdr:rowOff>161926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0775" y="5991225"/>
          <a:ext cx="1120589" cy="4762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4:Y21" totalsRowShown="0" headerRowDxfId="313" dataDxfId="312" tableBorderDxfId="311">
  <autoFilter ref="B14:Y21"/>
  <tableColumns count="24">
    <tableColumn id="1" name="Entidad Federativa" dataDxfId="310"/>
    <tableColumn id="2" name="R.F.C." dataDxfId="309"/>
    <tableColumn id="3" name="CURP" dataDxfId="308"/>
    <tableColumn id="4" name="Nombre" dataDxfId="307"/>
    <tableColumn id="5" name="Clave integrada" dataDxfId="306"/>
    <tableColumn id="6" name="Partida Presupuestal" dataDxfId="305"/>
    <tableColumn id="7" name="Código de Pago" dataDxfId="304"/>
    <tableColumn id="8" name="Clave de Unidad" dataDxfId="303"/>
    <tableColumn id="9" name="Clave de Sub Unidad" dataDxfId="302"/>
    <tableColumn id="10" name="Clave de Categoría" dataDxfId="301"/>
    <tableColumn id="11" name="Horas Semana Mes " dataDxfId="300"/>
    <tableColumn id="12" name="Número de Plaza" dataDxfId="299"/>
    <tableColumn id="13" name="Fecha Comisión_x000a_Inicio" dataDxfId="298"/>
    <tableColumn id="14" name="Fecha Comisión_x000a_Conclusión" dataDxfId="297"/>
    <tableColumn id="15" name="Percepciones pagadas en el Periodo de Comisión con Presupuesto Federal*" dataDxfId="296"/>
    <tableColumn id="16" name="Percepciones pagadas en el Periodo de Comisión con Presupuesto de otra fuente*" dataDxfId="295"/>
    <tableColumn id="17" name="Clave CT Origen" dataDxfId="294"/>
    <tableColumn id="18" name="Clave" dataDxfId="293"/>
    <tableColumn id="19" name="Turno" dataDxfId="292"/>
    <tableColumn id="20" name="Lugar de la comisión fuera del sector educativo" dataDxfId="291"/>
    <tableColumn id="21" name="Tipo de Comisión" dataDxfId="290"/>
    <tableColumn id="22" name="Función Específica" dataDxfId="289"/>
    <tableColumn id="23" name="Objeto de la comision" dataDxfId="288"/>
    <tableColumn id="24" name="No. Oficio" dataDxfId="287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1" totalsRowShown="0" headerRowDxfId="127" tableBorderDxfId="126">
  <autoFilter ref="B14:S31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 dataCellStyle="Millares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31" totalsRowShown="0" headerRowDxfId="107" dataDxfId="106" tableBorderDxfId="105">
  <autoFilter ref="B14:R31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 dataCellStyle="Millares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2:K229" totalsRowShown="0" headerRowDxfId="87" dataDxfId="85" headerRowBorderDxfId="86" tableBorderDxfId="84">
  <autoFilter ref="B12:K229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21" totalsRowShown="0" dataDxfId="63" tableBorderDxfId="62">
  <autoFilter ref="B14:S21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23" totalsRowShown="0" headerRowDxfId="43" dataDxfId="42" tableBorderDxfId="41">
  <autoFilter ref="B14:T23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27" totalsRowShown="0" headerRowDxfId="21" dataDxfId="20" tableBorderDxfId="19">
  <autoFilter ref="B15:T27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6" totalsRowShown="0" headerRowDxfId="286" dataDxfId="285" tableBorderDxfId="284">
  <autoFilter ref="B14:U26"/>
  <tableColumns count="20">
    <tableColumn id="1" name="Entidad Federativa" dataDxfId="283"/>
    <tableColumn id="2" name="R.F.C." dataDxfId="282"/>
    <tableColumn id="3" name="CURP" dataDxfId="281"/>
    <tableColumn id="4" name="NOMBRE" dataDxfId="280"/>
    <tableColumn id="5" name="Clave integrada" dataDxfId="279"/>
    <tableColumn id="6" name="Partida Presupuestal" dataDxfId="278"/>
    <tableColumn id="7" name="Código de Pago" dataDxfId="277"/>
    <tableColumn id="8" name="Clave de Unidad" dataDxfId="276"/>
    <tableColumn id="9" name="Clave de Sub Unidad" dataDxfId="275"/>
    <tableColumn id="10" name="Clave de Categoría" dataDxfId="274"/>
    <tableColumn id="11" name="Horas Semana Mes " dataDxfId="273"/>
    <tableColumn id="12" name="Número de Plaza" dataDxfId="272"/>
    <tableColumn id="13" name="Periodo Licencia_x000a_Inicio" dataDxfId="271"/>
    <tableColumn id="14" name="Periodo Licencia_x000a_Conclusión" dataDxfId="270"/>
    <tableColumn id="15" name="Percepciones pagadas en el Periodo de la Licencia con Presupuesto Federal*" dataDxfId="269"/>
    <tableColumn id="16" name="Percepciones pagadas en el Periodo de la Licencia con Presupuesto de otra fuente*" dataDxfId="268" dataCellStyle="Millares"/>
    <tableColumn id="17" name="Clave CT Origen" dataDxfId="267"/>
    <tableColumn id="18" name="Licencia_x000a_Clave" dataDxfId="266"/>
    <tableColumn id="19" name="Licencia_x000a_Tipo" dataDxfId="265"/>
    <tableColumn id="20" name="Descripción de la Licencia" dataDxfId="264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63" headerRowBorderDxfId="262" totalsRowBorderDxfId="261">
  <autoFilter ref="B14:S21"/>
  <tableColumns count="18">
    <tableColumn id="1" name="Entidad Federativa" dataDxfId="260"/>
    <tableColumn id="2" name="RFC" dataDxfId="259"/>
    <tableColumn id="3" name="CURP" dataDxfId="258"/>
    <tableColumn id="4" name="Nombre" dataDxfId="257"/>
    <tableColumn id="5" name="Partida Presupuestal" dataDxfId="256"/>
    <tableColumn id="6" name="Código de Pago" dataDxfId="255"/>
    <tableColumn id="7" name="Clave de Unidad" dataDxfId="254"/>
    <tableColumn id="8" name="Clave de Sub Unidad" dataDxfId="253"/>
    <tableColumn id="9" name="Clave de Categoría" dataDxfId="252"/>
    <tableColumn id="10" name="Horas semana mes" dataDxfId="251"/>
    <tableColumn id="11" name="Número de plaza" dataDxfId="250"/>
    <tableColumn id="12" name="Clave de Centro de Trabajo" dataDxfId="249"/>
    <tableColumn id="13" name="Fecha de emisión de pago" dataDxfId="248"/>
    <tableColumn id="14" name="Motivo del Pago Retroactivo" dataDxfId="247"/>
    <tableColumn id="15" name="Periodo pagado_x000a_Desde" dataDxfId="246"/>
    <tableColumn id="16" name="Periodo pagado_x000a_Hasta" dataDxfId="245"/>
    <tableColumn id="17" name="Días transcurridos para el pago" dataDxfId="244"/>
    <tableColumn id="18" name="Percepciones pagadas en el periodo reportado *" dataDxfId="243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6:Y339" totalsRowShown="0" headerRowDxfId="242" dataDxfId="241" tableBorderDxfId="240">
  <autoFilter ref="B16:Y339"/>
  <tableColumns count="24">
    <tableColumn id="1" name="Entidad Federativa" dataDxfId="239"/>
    <tableColumn id="2" name="RFC" dataDxfId="238"/>
    <tableColumn id="3" name="CURP" dataDxfId="237"/>
    <tableColumn id="4" name="Nombre" dataDxfId="236"/>
    <tableColumn id="5" name="Centros de Trabajo" dataDxfId="235"/>
    <tableColumn id="6" name="Jornada" dataDxfId="234"/>
    <tableColumn id="7" name="HSM" dataDxfId="233"/>
    <tableColumn id="8" name="Honorarios" dataDxfId="232"/>
    <tableColumn id="9" name="Jornada2" dataDxfId="231"/>
    <tableColumn id="10" name="HSM3" dataDxfId="230"/>
    <tableColumn id="11" name="Honorarios4" dataDxfId="229"/>
    <tableColumn id="12" name="Jornada5" dataDxfId="228"/>
    <tableColumn id="13" name="HSM6" dataDxfId="227"/>
    <tableColumn id="14" name="Honorarios7" dataDxfId="226"/>
    <tableColumn id="15" name="Jornada8" dataDxfId="225"/>
    <tableColumn id="16" name="HSM9" dataDxfId="224"/>
    <tableColumn id="17" name="Honorarios10" dataDxfId="223"/>
    <tableColumn id="18" name="Jornada11" dataDxfId="222"/>
    <tableColumn id="19" name="HSM12" dataDxfId="221"/>
    <tableColumn id="20" name="Honorarios13" dataDxfId="220"/>
    <tableColumn id="21" name="Total plazas Jornada" dataDxfId="219"/>
    <tableColumn id="22" name="Total _x000a_HSM" dataDxfId="218"/>
    <tableColumn id="23" name="Total de Honorarios" dataDxfId="217"/>
    <tableColumn id="25" name="Columna1" dataDxfId="216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3:V369" totalsRowShown="0" headerRowDxfId="215" dataDxfId="214" tableBorderDxfId="213">
  <sortState ref="B344:V547">
    <sortCondition ref="N343:N547"/>
    <sortCondition ref="L343:L547"/>
    <sortCondition ref="M343:M547"/>
    <sortCondition ref="P343:P547"/>
  </sortState>
  <tableColumns count="21">
    <tableColumn id="1" name="Entidad Federativa" dataDxfId="212"/>
    <tableColumn id="2" name="Clave CT" dataDxfId="211"/>
    <tableColumn id="3" name="Turno" dataDxfId="210"/>
    <tableColumn id="4" name="RFC" dataDxfId="209"/>
    <tableColumn id="5" name="CURP" dataDxfId="208"/>
    <tableColumn id="6" name="Nombre" dataDxfId="207"/>
    <tableColumn id="7" name="Funcion Real" dataDxfId="206"/>
    <tableColumn id="8" name="Horas que labora en el Centro de Trabajo" dataDxfId="205"/>
    <tableColumn id="11" name="Partida Presupuestal" dataDxfId="204"/>
    <tableColumn id="12" name="Código de Pago" dataDxfId="203"/>
    <tableColumn id="13" name="Clave de Unidad" dataDxfId="202"/>
    <tableColumn id="14" name="Clave de Sub Unidad" dataDxfId="201"/>
    <tableColumn id="15" name="Clave de Categoría" dataDxfId="200"/>
    <tableColumn id="16" name="Horas semana mes" dataDxfId="199"/>
    <tableColumn id="17" name="Número de plaza" dataDxfId="198"/>
    <tableColumn id="18" name="Tipo de Categoría" dataDxfId="197"/>
    <tableColumn id="19" name="Identificador de Contrato de Honorarios" dataDxfId="196"/>
    <tableColumn id="20" name="Periodo de efecto de pago en el trimestre_x000a_Inicial" dataDxfId="195"/>
    <tableColumn id="21" name="Periodo de efecto de pago en el trimestre_x000a_Termino" dataDxfId="194"/>
    <tableColumn id="22" name="Percepciones pagadas en el Periodo de Comisión con Presupuesto Federal*" dataDxfId="193"/>
    <tableColumn id="23" name="Percepciones pagadas en el Periodo de Comisión con Presupuesto de otra fuente*" dataDxfId="19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H35" totalsRowShown="0" headerRowDxfId="191" dataDxfId="190" tableBorderDxfId="189">
  <tableColumns count="7">
    <tableColumn id="1" name="Columna1" dataDxfId="188"/>
    <tableColumn id="2" name="Columna2" dataDxfId="187"/>
    <tableColumn id="3" name="Columna3" dataDxfId="186"/>
    <tableColumn id="6" name="Columna32" dataDxfId="185"/>
    <tableColumn id="7" name="Columna33" dataDxfId="184"/>
    <tableColumn id="4" name="Columna4" dataDxfId="183"/>
    <tableColumn id="5" name="Columna5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8" totalsRowShown="0" headerRowDxfId="181" dataDxfId="180" tableBorderDxfId="179">
  <autoFilter ref="B14:Q18"/>
  <tableColumns count="16">
    <tableColumn id="1" name="Entidad Federativa" dataDxfId="178"/>
    <tableColumn id="2" name="R.F.C." dataDxfId="177"/>
    <tableColumn id="3" name="CURP" dataDxfId="176"/>
    <tableColumn id="4" name="NOMBRE" dataDxfId="175"/>
    <tableColumn id="5" name="Clave Centro de Trabajo" dataDxfId="174"/>
    <tableColumn id="6" name="Última(s) ó Penultima(s) Plaza(s) Ocupada(s)_x000a_(*)" dataDxfId="173"/>
    <tableColumn id="7" name="Partida Presupuestal" dataDxfId="172"/>
    <tableColumn id="8" name="Código de Pago" dataDxfId="171"/>
    <tableColumn id="9" name="Clave de Unidad" dataDxfId="170"/>
    <tableColumn id="10" name="Clave de Sub Unidad" dataDxfId="169"/>
    <tableColumn id="11" name="Clave de Categoría" dataDxfId="168"/>
    <tableColumn id="12" name="Horas Semana Mes " dataDxfId="167"/>
    <tableColumn id="13" name="Número de Plaza" dataDxfId="166"/>
    <tableColumn id="14" name="Periodo ocupado_x000a_Inicio" dataDxfId="165"/>
    <tableColumn id="15" name="Periodo ocupado_x000a_Conclusión" dataDxfId="164"/>
    <tableColumn id="16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7" totalsRowShown="0" headerRowDxfId="162" dataDxfId="161" tableBorderDxfId="160">
  <autoFilter ref="B14:R17"/>
  <tableColumns count="17">
    <tableColumn id="1" name="Entidad Federativa" dataDxfId="159"/>
    <tableColumn id="2" name="R.F.C." dataDxfId="158"/>
    <tableColumn id="3" name="CURP" dataDxfId="157"/>
    <tableColumn id="4" name="NOMBRE" dataDxfId="156"/>
    <tableColumn id="5" name="Clave integrada" dataDxfId="155"/>
    <tableColumn id="6" name="Partida Presupuestal" dataDxfId="154"/>
    <tableColumn id="7" name="Código de Pago" dataDxfId="153"/>
    <tableColumn id="8" name="Clave de Unidad" dataDxfId="152"/>
    <tableColumn id="9" name="Clave de Sub Unidad" dataDxfId="151"/>
    <tableColumn id="10" name="Clave de Categoría" dataDxfId="150"/>
    <tableColumn id="11" name="Horas Semana Mes " dataDxfId="149"/>
    <tableColumn id="12" name="Número de Plaza" dataDxfId="148"/>
    <tableColumn id="13" name="Periodo Licencia_x000a_Inicio" dataDxfId="147"/>
    <tableColumn id="14" name="Periodo Licencia_x000a_Conclusión" dataDxfId="146"/>
    <tableColumn id="15" name="Percepciones pagadas con Presupuesto Federal en el  Periodo reportado*" dataDxfId="145"/>
    <tableColumn id="16" name="Percepciones pagadas con Presupuesto de otra Fuente en el  Periodo reportado*" dataDxfId="144"/>
    <tableColumn id="17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22" totalsRowShown="0" headerRowDxfId="142" dataDxfId="141" tableBorderDxfId="140">
  <autoFilter ref="B14:M122"/>
  <tableColumns count="12">
    <tableColumn id="1" name="Entidad Federativa" dataDxfId="139"/>
    <tableColumn id="2" name="Clave Centro de Trabajo" dataDxfId="138"/>
    <tableColumn id="3" name="R.F.C." dataDxfId="137"/>
    <tableColumn id="4" name="CURP" dataDxfId="136"/>
    <tableColumn id="5" name="Nombre" dataDxfId="135"/>
    <tableColumn id="6" name="Identificador del Contrato" dataDxfId="134"/>
    <tableColumn id="7" name="Clave de Categoría" dataDxfId="133"/>
    <tableColumn id="8" name="Horas Semana Mes " dataDxfId="132"/>
    <tableColumn id="9" name="Periodo de Contratación_x000a_Inicio" dataDxfId="131"/>
    <tableColumn id="10" name="Periodo de Contratación_x000a_Conclusión" dataDxfId="130"/>
    <tableColumn id="11" name="Función" dataDxfId="129"/>
    <tableColumn id="12" name="Percepciones pagadas dentro del periodo reportado" dataDxfId="128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abSelected="1" view="pageBreakPreview" topLeftCell="A30" zoomScale="60" zoomScaleNormal="90" workbookViewId="0">
      <selection activeCell="W39" sqref="W39"/>
    </sheetView>
  </sheetViews>
  <sheetFormatPr baseColWidth="10" defaultColWidth="11.42578125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8.8554687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511" t="s">
        <v>0</v>
      </c>
      <c r="C10" s="511"/>
      <c r="D10" s="511"/>
      <c r="E10" s="511"/>
      <c r="F10" s="511"/>
      <c r="G10" s="511"/>
      <c r="H10" s="511"/>
      <c r="I10" s="511"/>
      <c r="J10" s="511"/>
      <c r="K10" s="511"/>
      <c r="L10" s="511"/>
      <c r="M10" s="511"/>
      <c r="N10" s="511"/>
      <c r="O10" s="511"/>
      <c r="P10" s="511"/>
      <c r="Q10" s="511"/>
      <c r="R10" s="511"/>
    </row>
    <row r="11" spans="1:19" ht="21" customHeight="1" x14ac:dyDescent="0.25">
      <c r="B11" s="511"/>
      <c r="C11" s="511"/>
      <c r="D11" s="511"/>
      <c r="E11" s="511"/>
      <c r="F11" s="511"/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R11" s="511"/>
    </row>
    <row r="12" spans="1:19" ht="21" customHeight="1" x14ac:dyDescent="0.25">
      <c r="B12" s="511"/>
      <c r="C12" s="511"/>
      <c r="D12" s="511"/>
      <c r="E12" s="511"/>
      <c r="F12" s="511"/>
      <c r="G12" s="511"/>
      <c r="H12" s="511"/>
      <c r="I12" s="511"/>
      <c r="J12" s="511"/>
      <c r="K12" s="511"/>
      <c r="L12" s="511"/>
      <c r="M12" s="511"/>
      <c r="N12" s="511"/>
      <c r="O12" s="511"/>
      <c r="P12" s="511"/>
      <c r="Q12" s="511"/>
      <c r="R12" s="511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98" t="s">
        <v>1</v>
      </c>
      <c r="B16" s="498"/>
      <c r="C16" s="498"/>
      <c r="D16" s="499" t="s">
        <v>287</v>
      </c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1"/>
    </row>
    <row r="17" spans="1:19" ht="18.75" x14ac:dyDescent="0.3">
      <c r="A17" s="317" t="s">
        <v>2</v>
      </c>
      <c r="D17" s="499" t="s">
        <v>273</v>
      </c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1"/>
    </row>
    <row r="18" spans="1:19" ht="18.75" x14ac:dyDescent="0.3">
      <c r="A18" s="331" t="s">
        <v>3</v>
      </c>
      <c r="C18" s="308"/>
      <c r="D18" s="499" t="s">
        <v>1796</v>
      </c>
      <c r="E18" s="499"/>
      <c r="F18" s="499"/>
      <c r="G18" s="499"/>
      <c r="H18" s="499"/>
      <c r="I18" s="499"/>
      <c r="J18" s="499"/>
      <c r="K18" s="499"/>
      <c r="L18" s="499"/>
      <c r="M18" s="499"/>
      <c r="N18" s="499"/>
      <c r="O18" s="499"/>
      <c r="P18" s="499"/>
      <c r="Q18" s="499"/>
      <c r="R18" s="499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309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21" t="s">
        <v>10</v>
      </c>
      <c r="C24" s="505" t="s">
        <v>11</v>
      </c>
      <c r="D24" s="505"/>
      <c r="E24" s="505"/>
      <c r="F24" s="506"/>
      <c r="G24" s="319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7">
        <v>0</v>
      </c>
      <c r="S24" s="8"/>
    </row>
    <row r="25" spans="1:19" ht="24" customHeight="1" x14ac:dyDescent="0.25">
      <c r="A25" s="5">
        <v>2</v>
      </c>
      <c r="B25" s="321" t="s">
        <v>12</v>
      </c>
      <c r="C25" s="505" t="s">
        <v>13</v>
      </c>
      <c r="D25" s="505"/>
      <c r="E25" s="505"/>
      <c r="F25" s="506"/>
      <c r="G25" s="319"/>
      <c r="H25" s="6">
        <f>+'A Y II D4'!C27</f>
        <v>11</v>
      </c>
      <c r="I25" s="7"/>
      <c r="J25" s="6">
        <v>1</v>
      </c>
      <c r="K25" s="7"/>
      <c r="L25" s="6">
        <f>+'A Y II D4'!C27</f>
        <v>11</v>
      </c>
      <c r="M25" s="6"/>
      <c r="N25" s="6">
        <f>+'A Y II D4'!M27</f>
        <v>11</v>
      </c>
      <c r="O25" s="6"/>
      <c r="P25" s="332">
        <f>+'A Y II D4'!P27</f>
        <v>160063.71000000002</v>
      </c>
      <c r="Q25" s="7"/>
      <c r="R25" s="6">
        <v>0</v>
      </c>
      <c r="S25" s="8"/>
    </row>
    <row r="26" spans="1:19" ht="42" customHeight="1" x14ac:dyDescent="0.25">
      <c r="A26" s="5">
        <v>3</v>
      </c>
      <c r="B26" s="321" t="s">
        <v>14</v>
      </c>
      <c r="C26" s="507" t="s">
        <v>15</v>
      </c>
      <c r="D26" s="507"/>
      <c r="E26" s="507"/>
      <c r="F26" s="508"/>
      <c r="G26" s="320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7">
        <v>0</v>
      </c>
      <c r="Q26" s="7"/>
      <c r="R26" s="7">
        <v>0</v>
      </c>
      <c r="S26" s="8"/>
    </row>
    <row r="27" spans="1:19" ht="24" customHeight="1" x14ac:dyDescent="0.25">
      <c r="A27" s="5">
        <v>4</v>
      </c>
      <c r="B27" s="321" t="s">
        <v>16</v>
      </c>
      <c r="C27" s="503" t="s">
        <v>17</v>
      </c>
      <c r="D27" s="503"/>
      <c r="E27" s="503"/>
      <c r="F27" s="504"/>
      <c r="G27" s="319"/>
      <c r="H27" s="6">
        <f>+'II B) Y 1'!C340</f>
        <v>322</v>
      </c>
      <c r="I27" s="7"/>
      <c r="J27" s="6">
        <v>5</v>
      </c>
      <c r="K27" s="7"/>
      <c r="L27" s="6">
        <f>+'II B) Y 1'!C340</f>
        <v>322</v>
      </c>
      <c r="M27" s="6"/>
      <c r="N27" s="6">
        <f>+'II B) Y 1'!C340</f>
        <v>322</v>
      </c>
      <c r="O27" s="7"/>
      <c r="P27" s="332">
        <f>+'II B) Y 1'!Y340</f>
        <v>10303293.92</v>
      </c>
      <c r="Q27" s="7"/>
      <c r="R27" s="6">
        <v>0</v>
      </c>
      <c r="S27" s="8"/>
    </row>
    <row r="28" spans="1:19" ht="24" customHeight="1" x14ac:dyDescent="0.25">
      <c r="A28" s="5">
        <v>5</v>
      </c>
      <c r="B28" s="321" t="s">
        <v>18</v>
      </c>
      <c r="C28" s="503" t="s">
        <v>19</v>
      </c>
      <c r="D28" s="503"/>
      <c r="E28" s="503"/>
      <c r="F28" s="504"/>
      <c r="G28" s="319"/>
      <c r="H28" s="6">
        <f>+'II C y 1_'!P370</f>
        <v>355</v>
      </c>
      <c r="I28" s="7"/>
      <c r="J28" s="354">
        <v>6</v>
      </c>
      <c r="K28" s="7"/>
      <c r="L28" s="354">
        <f>+'II C y 1_'!D370</f>
        <v>322</v>
      </c>
      <c r="M28" s="6"/>
      <c r="N28" s="6">
        <f>+'II C y 1_'!P370</f>
        <v>355</v>
      </c>
      <c r="O28" s="6"/>
      <c r="P28" s="464">
        <f>+'II C y 1_'!U370</f>
        <v>10303293.920000011</v>
      </c>
      <c r="Q28" s="7"/>
      <c r="R28" s="6">
        <v>0</v>
      </c>
      <c r="S28" s="8"/>
    </row>
    <row r="29" spans="1:19" ht="24" customHeight="1" x14ac:dyDescent="0.25">
      <c r="A29" s="5">
        <v>6</v>
      </c>
      <c r="B29" s="321" t="s">
        <v>20</v>
      </c>
      <c r="C29" s="503" t="s">
        <v>21</v>
      </c>
      <c r="D29" s="503"/>
      <c r="E29" s="503"/>
      <c r="F29" s="504"/>
      <c r="G29" s="319"/>
      <c r="H29" s="6">
        <f>+'II D) 2'!C36</f>
        <v>21</v>
      </c>
      <c r="I29" s="7"/>
      <c r="J29" s="6">
        <v>1</v>
      </c>
      <c r="K29" s="7"/>
      <c r="L29" s="6">
        <f>+'II D) 2'!C36</f>
        <v>21</v>
      </c>
      <c r="M29" s="6"/>
      <c r="N29" s="7">
        <f>'II D) 2'!D36</f>
        <v>21</v>
      </c>
      <c r="O29" s="6"/>
      <c r="P29" s="7">
        <v>0</v>
      </c>
      <c r="R29" s="7">
        <v>0</v>
      </c>
      <c r="S29" s="8"/>
    </row>
    <row r="30" spans="1:19" ht="24" customHeight="1" x14ac:dyDescent="0.25">
      <c r="A30" s="5">
        <v>7</v>
      </c>
      <c r="B30" s="321" t="s">
        <v>1614</v>
      </c>
      <c r="C30" s="503" t="s">
        <v>22</v>
      </c>
      <c r="D30" s="503"/>
      <c r="E30" s="503"/>
      <c r="F30" s="504"/>
      <c r="G30" s="319"/>
      <c r="H30" s="6">
        <f>+'II D) 4 -A'!C19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7">
        <v>0</v>
      </c>
      <c r="R30" s="7">
        <v>0</v>
      </c>
      <c r="S30" s="8"/>
    </row>
    <row r="31" spans="1:19" ht="24" customHeight="1" x14ac:dyDescent="0.25">
      <c r="A31" s="5">
        <v>8</v>
      </c>
      <c r="B31" s="321" t="s">
        <v>1613</v>
      </c>
      <c r="C31" s="503" t="s">
        <v>23</v>
      </c>
      <c r="D31" s="503"/>
      <c r="E31" s="503"/>
      <c r="F31" s="504"/>
      <c r="G31" s="319"/>
      <c r="H31" s="6">
        <f>+'II D) 4- a'!C18</f>
        <v>2</v>
      </c>
      <c r="I31" s="7"/>
      <c r="J31" s="6">
        <v>1</v>
      </c>
      <c r="K31" s="7"/>
      <c r="L31" s="6">
        <f>+'II D) 4- a'!C18</f>
        <v>2</v>
      </c>
      <c r="M31" s="6">
        <v>0</v>
      </c>
      <c r="N31" s="6">
        <f>+'II D) 4- a'!M18</f>
        <v>2</v>
      </c>
      <c r="O31" s="6"/>
      <c r="P31" s="332">
        <f>+'II D) 4- a'!P18</f>
        <v>64936.590000000004</v>
      </c>
      <c r="Q31" s="7"/>
      <c r="R31" s="7">
        <v>0</v>
      </c>
      <c r="S31" s="8"/>
    </row>
    <row r="32" spans="1:19" ht="24" customHeight="1" x14ac:dyDescent="0.25">
      <c r="A32" s="5">
        <v>9</v>
      </c>
      <c r="B32" s="321" t="s">
        <v>24</v>
      </c>
      <c r="C32" s="503" t="s">
        <v>25</v>
      </c>
      <c r="D32" s="503"/>
      <c r="E32" s="503"/>
      <c r="F32" s="504"/>
      <c r="G32" s="319"/>
      <c r="H32" s="6">
        <v>71</v>
      </c>
      <c r="I32" s="7"/>
      <c r="J32" s="6">
        <v>2</v>
      </c>
      <c r="K32" s="7"/>
      <c r="L32" s="6">
        <f>+'II D) 6'!D124</f>
        <v>20</v>
      </c>
      <c r="M32" s="6"/>
      <c r="N32" s="6">
        <f>+L32</f>
        <v>20</v>
      </c>
      <c r="O32" s="6"/>
      <c r="P32" s="332">
        <f>+'II D) 6'!L127</f>
        <v>615933.90000000026</v>
      </c>
      <c r="Q32" s="7"/>
      <c r="R32" s="6">
        <v>0</v>
      </c>
      <c r="S32" s="8"/>
    </row>
    <row r="33" spans="1:19" ht="24" customHeight="1" x14ac:dyDescent="0.25">
      <c r="A33" s="5">
        <v>10</v>
      </c>
      <c r="B33" s="321" t="s">
        <v>26</v>
      </c>
      <c r="C33" s="503" t="s">
        <v>27</v>
      </c>
      <c r="D33" s="503"/>
      <c r="E33" s="503"/>
      <c r="F33" s="504"/>
      <c r="G33" s="319"/>
      <c r="H33" s="354">
        <v>17</v>
      </c>
      <c r="I33" s="459"/>
      <c r="J33" s="354">
        <v>1</v>
      </c>
      <c r="K33" s="459"/>
      <c r="L33" s="459">
        <v>0</v>
      </c>
      <c r="M33" s="354"/>
      <c r="N33" s="459">
        <v>355</v>
      </c>
      <c r="O33" s="354"/>
      <c r="P33" s="355">
        <f>+'II D) 7 1'!S32</f>
        <v>2666892.5100000002</v>
      </c>
      <c r="Q33" s="459"/>
      <c r="R33" s="459">
        <v>0</v>
      </c>
      <c r="S33" s="8"/>
    </row>
    <row r="34" spans="1:19" ht="24" customHeight="1" x14ac:dyDescent="0.25">
      <c r="A34" s="5">
        <v>11</v>
      </c>
      <c r="B34" s="321" t="s">
        <v>28</v>
      </c>
      <c r="C34" s="503" t="s">
        <v>29</v>
      </c>
      <c r="D34" s="503"/>
      <c r="E34" s="503"/>
      <c r="F34" s="504"/>
      <c r="G34" s="319"/>
      <c r="H34" s="354">
        <v>17</v>
      </c>
      <c r="I34" s="459"/>
      <c r="J34" s="354">
        <v>1</v>
      </c>
      <c r="K34" s="459"/>
      <c r="L34" s="459">
        <v>0</v>
      </c>
      <c r="M34" s="354"/>
      <c r="N34" s="459">
        <v>0</v>
      </c>
      <c r="O34" s="354"/>
      <c r="P34" s="355">
        <f>+'II D) 7 2 '!M33</f>
        <v>124271.10999999999</v>
      </c>
      <c r="Q34" s="459"/>
      <c r="R34" s="459">
        <v>0</v>
      </c>
      <c r="S34" s="8"/>
    </row>
    <row r="35" spans="1:19" ht="24" customHeight="1" x14ac:dyDescent="0.25">
      <c r="A35" s="5">
        <v>12</v>
      </c>
      <c r="B35" s="321" t="s">
        <v>30</v>
      </c>
      <c r="C35" s="503" t="s">
        <v>31</v>
      </c>
      <c r="D35" s="503"/>
      <c r="E35" s="503"/>
      <c r="F35" s="504"/>
      <c r="G35" s="319"/>
      <c r="H35" s="354">
        <v>217</v>
      </c>
      <c r="I35" s="459"/>
      <c r="J35" s="354">
        <v>5</v>
      </c>
      <c r="K35" s="459"/>
      <c r="L35" s="459">
        <v>0</v>
      </c>
      <c r="M35" s="354"/>
      <c r="N35" s="459">
        <v>0</v>
      </c>
      <c r="O35" s="354"/>
      <c r="P35" s="459">
        <v>0</v>
      </c>
      <c r="Q35" s="459"/>
      <c r="R35" s="459">
        <v>0</v>
      </c>
      <c r="S35" s="8"/>
    </row>
    <row r="36" spans="1:19" ht="24" customHeight="1" x14ac:dyDescent="0.25">
      <c r="A36" s="5">
        <v>13</v>
      </c>
      <c r="B36" s="321" t="s">
        <v>32</v>
      </c>
      <c r="C36" s="503" t="s">
        <v>33</v>
      </c>
      <c r="D36" s="503"/>
      <c r="E36" s="503"/>
      <c r="F36" s="504"/>
      <c r="G36" s="319"/>
      <c r="H36" s="354">
        <v>0</v>
      </c>
      <c r="I36" s="459"/>
      <c r="J36" s="354">
        <v>1</v>
      </c>
      <c r="K36" s="459"/>
      <c r="L36" s="354">
        <v>0</v>
      </c>
      <c r="M36" s="354"/>
      <c r="N36" s="459">
        <v>0</v>
      </c>
      <c r="O36" s="354"/>
      <c r="P36" s="459">
        <v>0</v>
      </c>
      <c r="Q36" s="459"/>
      <c r="R36" s="459">
        <v>0</v>
      </c>
      <c r="S36" s="8"/>
    </row>
    <row r="37" spans="1:19" ht="40.5" customHeight="1" x14ac:dyDescent="0.25">
      <c r="A37" s="5">
        <v>14</v>
      </c>
      <c r="B37" s="321" t="s">
        <v>34</v>
      </c>
      <c r="C37" s="507" t="s">
        <v>35</v>
      </c>
      <c r="D37" s="507"/>
      <c r="E37" s="507"/>
      <c r="F37" s="508"/>
      <c r="G37" s="320"/>
      <c r="H37" s="354">
        <v>0</v>
      </c>
      <c r="I37" s="459"/>
      <c r="J37" s="354">
        <v>1</v>
      </c>
      <c r="K37" s="459"/>
      <c r="L37" s="354">
        <v>0</v>
      </c>
      <c r="M37" s="354"/>
      <c r="N37" s="459">
        <v>0</v>
      </c>
      <c r="O37" s="354"/>
      <c r="P37" s="459">
        <v>0</v>
      </c>
      <c r="Q37" s="459"/>
      <c r="R37" s="459">
        <v>0</v>
      </c>
      <c r="S37" s="8"/>
    </row>
    <row r="38" spans="1:19" ht="41.25" customHeight="1" x14ac:dyDescent="0.25">
      <c r="A38" s="5">
        <v>15</v>
      </c>
      <c r="B38" s="321" t="s">
        <v>36</v>
      </c>
      <c r="C38" s="507" t="s">
        <v>37</v>
      </c>
      <c r="D38" s="507"/>
      <c r="E38" s="507"/>
      <c r="F38" s="508"/>
      <c r="G38" s="320"/>
      <c r="H38" s="354">
        <v>0</v>
      </c>
      <c r="I38" s="459"/>
      <c r="J38" s="354">
        <v>1</v>
      </c>
      <c r="K38" s="459"/>
      <c r="L38" s="354">
        <v>0</v>
      </c>
      <c r="M38" s="354"/>
      <c r="N38" s="459">
        <v>0</v>
      </c>
      <c r="O38" s="354"/>
      <c r="P38" s="459">
        <v>0</v>
      </c>
      <c r="Q38" s="459"/>
      <c r="R38" s="459">
        <v>0</v>
      </c>
      <c r="S38" s="8"/>
    </row>
    <row r="39" spans="1:19" ht="60" customHeight="1" x14ac:dyDescent="0.25">
      <c r="A39" s="5">
        <v>16</v>
      </c>
      <c r="B39" s="321" t="s">
        <v>38</v>
      </c>
      <c r="C39" s="509" t="s">
        <v>39</v>
      </c>
      <c r="D39" s="509"/>
      <c r="E39" s="509"/>
      <c r="F39" s="510"/>
      <c r="G39" s="320"/>
      <c r="H39" s="354">
        <v>0</v>
      </c>
      <c r="I39" s="459"/>
      <c r="J39" s="354">
        <v>1</v>
      </c>
      <c r="K39" s="459"/>
      <c r="L39" s="354">
        <v>0</v>
      </c>
      <c r="M39" s="354"/>
      <c r="N39" s="459">
        <v>0</v>
      </c>
      <c r="O39" s="354"/>
      <c r="P39" s="459">
        <v>0</v>
      </c>
      <c r="Q39" s="459"/>
      <c r="R39" s="459">
        <v>0</v>
      </c>
      <c r="S39" s="8"/>
    </row>
    <row r="40" spans="1:19" ht="24" customHeight="1" x14ac:dyDescent="0.25">
      <c r="A40" s="5">
        <v>17</v>
      </c>
      <c r="B40" s="321" t="s">
        <v>310</v>
      </c>
      <c r="C40" s="509" t="s">
        <v>263</v>
      </c>
      <c r="D40" s="509"/>
      <c r="E40" s="509"/>
      <c r="F40" s="510"/>
      <c r="G40" s="320"/>
      <c r="H40" s="354">
        <v>0</v>
      </c>
      <c r="I40" s="459"/>
      <c r="J40" s="354">
        <v>1</v>
      </c>
      <c r="K40" s="459"/>
      <c r="L40" s="354">
        <v>0</v>
      </c>
      <c r="M40" s="354"/>
      <c r="N40" s="459">
        <v>0</v>
      </c>
      <c r="O40" s="354"/>
      <c r="P40" s="459">
        <v>0</v>
      </c>
      <c r="Q40" s="459"/>
      <c r="R40" s="459">
        <v>0</v>
      </c>
      <c r="S40" s="8"/>
    </row>
    <row r="41" spans="1:19" x14ac:dyDescent="0.25">
      <c r="C41" s="9"/>
      <c r="D41" s="9"/>
      <c r="E41" s="9"/>
      <c r="F41" s="9"/>
      <c r="G41" s="9"/>
      <c r="H41" s="10"/>
      <c r="P41" s="355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500" t="s">
        <v>330</v>
      </c>
      <c r="C46" s="501"/>
      <c r="D46" s="501"/>
      <c r="E46" s="502"/>
    </row>
    <row r="47" spans="1:19" x14ac:dyDescent="0.25">
      <c r="B47" s="515" t="s">
        <v>40</v>
      </c>
      <c r="C47" s="516"/>
      <c r="D47" s="516"/>
      <c r="E47" s="517"/>
    </row>
    <row r="48" spans="1:19" x14ac:dyDescent="0.25">
      <c r="B48" s="14"/>
      <c r="C48" s="15"/>
      <c r="D48" s="15"/>
      <c r="E48" s="16"/>
    </row>
    <row r="49" spans="2:5" x14ac:dyDescent="0.25">
      <c r="B49" s="500" t="s">
        <v>331</v>
      </c>
      <c r="C49" s="501"/>
      <c r="D49" s="501"/>
      <c r="E49" s="502"/>
    </row>
    <row r="50" spans="2:5" x14ac:dyDescent="0.25">
      <c r="B50" s="515" t="s">
        <v>41</v>
      </c>
      <c r="C50" s="516"/>
      <c r="D50" s="516"/>
      <c r="E50" s="517"/>
    </row>
    <row r="51" spans="2:5" x14ac:dyDescent="0.25">
      <c r="B51" s="14"/>
      <c r="C51" s="15"/>
      <c r="D51" s="15"/>
      <c r="E51" s="16"/>
    </row>
    <row r="52" spans="2:5" x14ac:dyDescent="0.25">
      <c r="B52" s="500"/>
      <c r="C52" s="501"/>
      <c r="D52" s="501"/>
      <c r="E52" s="502"/>
    </row>
    <row r="53" spans="2:5" x14ac:dyDescent="0.25">
      <c r="B53" s="515" t="s">
        <v>42</v>
      </c>
      <c r="C53" s="516"/>
      <c r="D53" s="516"/>
      <c r="E53" s="517"/>
    </row>
    <row r="54" spans="2:5" x14ac:dyDescent="0.25">
      <c r="B54" s="14"/>
      <c r="C54" s="15"/>
      <c r="D54" s="15"/>
      <c r="E54" s="16"/>
    </row>
    <row r="55" spans="2:5" x14ac:dyDescent="0.25">
      <c r="B55" s="518" t="s">
        <v>1897</v>
      </c>
      <c r="C55" s="501"/>
      <c r="D55" s="501"/>
      <c r="E55" s="502"/>
    </row>
    <row r="56" spans="2:5" x14ac:dyDescent="0.25">
      <c r="B56" s="515" t="s">
        <v>43</v>
      </c>
      <c r="C56" s="516"/>
      <c r="D56" s="516"/>
      <c r="E56" s="517"/>
    </row>
    <row r="57" spans="2:5" x14ac:dyDescent="0.25">
      <c r="B57" s="512"/>
      <c r="C57" s="513"/>
      <c r="D57" s="513"/>
      <c r="E57" s="514"/>
    </row>
  </sheetData>
  <mergeCells count="31"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54" orientation="portrait" r:id="rId1"/>
  <ignoredErrors>
    <ignoredError sqref="L24 H24 H26 H30 H33:H34 H36:H37 L26 L3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43"/>
  <sheetViews>
    <sheetView showGridLines="0" view="pageBreakPreview" zoomScale="60" zoomScaleNormal="100" workbookViewId="0">
      <selection activeCell="W39" sqref="W39"/>
    </sheetView>
  </sheetViews>
  <sheetFormatPr baseColWidth="10" defaultColWidth="38.140625" defaultRowHeight="15" x14ac:dyDescent="0.25"/>
  <cols>
    <col min="1" max="1" width="2.28515625" style="191" customWidth="1"/>
    <col min="2" max="2" width="17.42578125" style="191" customWidth="1"/>
    <col min="3" max="3" width="19.85546875" style="191" customWidth="1"/>
    <col min="4" max="4" width="24.28515625" style="191" bestFit="1" customWidth="1"/>
    <col min="5" max="5" width="27.140625" style="191" customWidth="1"/>
    <col min="6" max="6" width="49.28515625" style="191" customWidth="1"/>
    <col min="7" max="7" width="13.7109375" style="191" customWidth="1"/>
    <col min="8" max="8" width="13.28515625" style="191" customWidth="1"/>
    <col min="9" max="9" width="11.85546875" style="191" customWidth="1"/>
    <col min="10" max="10" width="11.7109375" style="191" customWidth="1"/>
    <col min="11" max="11" width="13.28515625" style="191" customWidth="1"/>
    <col min="12" max="12" width="66" style="191" bestFit="1" customWidth="1"/>
    <col min="13" max="13" width="18" style="191" customWidth="1"/>
    <col min="14" max="14" width="3.7109375" style="191" customWidth="1"/>
    <col min="15" max="15" width="11.42578125" style="191" customWidth="1"/>
    <col min="16" max="16" width="18.85546875" style="191" customWidth="1"/>
    <col min="17" max="246" width="11.42578125" style="191" customWidth="1"/>
    <col min="247" max="248" width="3.7109375" style="191" customWidth="1"/>
    <col min="249" max="249" width="20.42578125" style="191" customWidth="1"/>
    <col min="250" max="250" width="24.28515625" style="191" bestFit="1" customWidth="1"/>
    <col min="251" max="251" width="22.42578125" style="191" bestFit="1" customWidth="1"/>
    <col min="252" max="16384" width="38.140625" style="19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70" t="s">
        <v>167</v>
      </c>
      <c r="C7" s="71"/>
      <c r="D7" s="71"/>
      <c r="E7" s="71"/>
      <c r="F7" s="71"/>
      <c r="G7" s="71"/>
      <c r="H7" s="71"/>
      <c r="I7" s="71"/>
      <c r="J7" s="71"/>
      <c r="K7" s="71"/>
      <c r="L7" s="364" t="str">
        <f>+'A Y  II D3'!X7</f>
        <v>GUANAJUATO</v>
      </c>
      <c r="M7" s="72"/>
    </row>
    <row r="8" spans="1:247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529"/>
      <c r="K8" s="74"/>
      <c r="L8" s="25" t="str">
        <f>+'A Y  II D3'!X8</f>
        <v>2do. Trimestre 2022</v>
      </c>
      <c r="M8" s="429"/>
    </row>
    <row r="9" spans="1:247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 x14ac:dyDescent="0.25">
      <c r="A11" s="121"/>
      <c r="B11" s="522" t="s">
        <v>45</v>
      </c>
      <c r="C11" s="527" t="s">
        <v>160</v>
      </c>
      <c r="D11" s="527" t="s">
        <v>46</v>
      </c>
      <c r="E11" s="527" t="s">
        <v>47</v>
      </c>
      <c r="F11" s="527" t="s">
        <v>48</v>
      </c>
      <c r="G11" s="566" t="s">
        <v>168</v>
      </c>
      <c r="H11" s="527" t="s">
        <v>169</v>
      </c>
      <c r="I11" s="527"/>
      <c r="J11" s="527" t="s">
        <v>170</v>
      </c>
      <c r="K11" s="527"/>
      <c r="L11" s="566" t="s">
        <v>171</v>
      </c>
      <c r="M11" s="566" t="s">
        <v>172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  <c r="HS11" s="121"/>
      <c r="HT11" s="121"/>
      <c r="HU11" s="121"/>
      <c r="HV11" s="121"/>
      <c r="HW11" s="121"/>
      <c r="HX11" s="121"/>
      <c r="HY11" s="121"/>
      <c r="HZ11" s="121"/>
      <c r="IA11" s="121"/>
      <c r="IB11" s="121"/>
      <c r="IC11" s="121"/>
      <c r="ID11" s="121"/>
      <c r="IE11" s="121"/>
      <c r="IF11" s="121"/>
      <c r="IG11" s="121"/>
      <c r="IH11" s="121"/>
      <c r="II11" s="121"/>
      <c r="IJ11" s="121"/>
      <c r="IK11" s="121"/>
      <c r="IL11" s="121"/>
      <c r="IM11" s="121"/>
    </row>
    <row r="12" spans="1:247" ht="45" x14ac:dyDescent="0.25">
      <c r="A12" s="121"/>
      <c r="B12" s="522"/>
      <c r="C12" s="527"/>
      <c r="D12" s="527"/>
      <c r="E12" s="527"/>
      <c r="F12" s="527"/>
      <c r="G12" s="566"/>
      <c r="H12" s="215" t="s">
        <v>65</v>
      </c>
      <c r="I12" s="215" t="s">
        <v>66</v>
      </c>
      <c r="J12" s="216" t="s">
        <v>68</v>
      </c>
      <c r="K12" s="215" t="s">
        <v>69</v>
      </c>
      <c r="L12" s="566"/>
      <c r="M12" s="566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</row>
    <row r="13" spans="1:247" x14ac:dyDescent="0.25">
      <c r="A13" s="217"/>
      <c r="B13" s="217"/>
      <c r="C13" s="218"/>
      <c r="D13" s="218"/>
      <c r="E13" s="218"/>
      <c r="F13" s="218"/>
      <c r="G13" s="218"/>
      <c r="H13" s="218"/>
      <c r="I13" s="218"/>
      <c r="J13" s="197"/>
      <c r="K13" s="197"/>
      <c r="L13" s="196"/>
      <c r="M13" s="219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213"/>
      <c r="DW13" s="213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3"/>
      <c r="EI13" s="213"/>
      <c r="EJ13" s="213"/>
      <c r="EK13" s="213"/>
      <c r="EL13" s="213"/>
      <c r="EM13" s="213"/>
      <c r="EN13" s="213"/>
      <c r="EO13" s="213"/>
      <c r="EP13" s="213"/>
      <c r="EQ13" s="213"/>
      <c r="ER13" s="213"/>
      <c r="ES13" s="213"/>
      <c r="ET13" s="213"/>
      <c r="EU13" s="213"/>
      <c r="EV13" s="213"/>
      <c r="EW13" s="213"/>
      <c r="EX13" s="213"/>
      <c r="EY13" s="213"/>
      <c r="EZ13" s="213"/>
      <c r="FA13" s="213"/>
      <c r="FB13" s="213"/>
      <c r="FC13" s="213"/>
      <c r="FD13" s="213"/>
      <c r="FE13" s="213"/>
      <c r="FF13" s="213"/>
      <c r="FG13" s="213"/>
      <c r="FH13" s="213"/>
      <c r="FI13" s="213"/>
      <c r="FJ13" s="213"/>
      <c r="FK13" s="213"/>
      <c r="FL13" s="213"/>
      <c r="FM13" s="213"/>
      <c r="FN13" s="213"/>
      <c r="FO13" s="213"/>
      <c r="FP13" s="213"/>
      <c r="FQ13" s="213"/>
      <c r="FR13" s="213"/>
      <c r="FS13" s="213"/>
      <c r="FT13" s="213"/>
      <c r="FU13" s="213"/>
      <c r="FV13" s="213"/>
      <c r="FW13" s="213"/>
      <c r="FX13" s="213"/>
      <c r="FY13" s="213"/>
      <c r="FZ13" s="213"/>
      <c r="GA13" s="213"/>
      <c r="GB13" s="213"/>
      <c r="GC13" s="213"/>
      <c r="GD13" s="213"/>
      <c r="GE13" s="213"/>
      <c r="GF13" s="213"/>
      <c r="GG13" s="213"/>
      <c r="GH13" s="213"/>
      <c r="GI13" s="213"/>
      <c r="GJ13" s="213"/>
      <c r="GK13" s="213"/>
      <c r="GL13" s="213"/>
      <c r="GM13" s="213"/>
      <c r="GN13" s="213"/>
      <c r="GO13" s="213"/>
      <c r="GP13" s="213"/>
      <c r="GQ13" s="213"/>
      <c r="GR13" s="213"/>
      <c r="GS13" s="213"/>
      <c r="GT13" s="213"/>
      <c r="GU13" s="213"/>
      <c r="GV13" s="213"/>
      <c r="GW13" s="213"/>
      <c r="GX13" s="213"/>
      <c r="GY13" s="213"/>
      <c r="GZ13" s="213"/>
      <c r="HA13" s="213"/>
      <c r="HB13" s="213"/>
      <c r="HC13" s="213"/>
      <c r="HD13" s="213"/>
      <c r="HE13" s="213"/>
      <c r="HF13" s="213"/>
      <c r="HG13" s="213"/>
      <c r="HH13" s="213"/>
      <c r="HI13" s="213"/>
      <c r="HJ13" s="213"/>
      <c r="HK13" s="213"/>
      <c r="HL13" s="213"/>
      <c r="HM13" s="213"/>
      <c r="HN13" s="213"/>
      <c r="HO13" s="213"/>
      <c r="HP13" s="213"/>
      <c r="HQ13" s="213"/>
      <c r="HR13" s="213"/>
      <c r="HS13" s="213"/>
      <c r="HT13" s="213"/>
      <c r="HU13" s="213"/>
      <c r="HV13" s="213"/>
      <c r="HW13" s="213"/>
      <c r="HX13" s="213"/>
      <c r="HY13" s="213"/>
      <c r="HZ13" s="213"/>
      <c r="IA13" s="213"/>
      <c r="IB13" s="213"/>
      <c r="IC13" s="213"/>
      <c r="ID13" s="213"/>
      <c r="IE13" s="213"/>
      <c r="IF13" s="213"/>
      <c r="IG13" s="213"/>
      <c r="IH13" s="213"/>
      <c r="II13" s="213"/>
      <c r="IJ13" s="213"/>
      <c r="IK13" s="213"/>
      <c r="IL13" s="213"/>
      <c r="IM13" s="213"/>
    </row>
    <row r="14" spans="1:247" ht="60" hidden="1" x14ac:dyDescent="0.25">
      <c r="A14" s="217"/>
      <c r="B14" s="154" t="s">
        <v>45</v>
      </c>
      <c r="C14" s="88" t="s">
        <v>160</v>
      </c>
      <c r="D14" s="88" t="s">
        <v>46</v>
      </c>
      <c r="E14" s="88" t="s">
        <v>47</v>
      </c>
      <c r="F14" s="88" t="s">
        <v>48</v>
      </c>
      <c r="G14" s="154" t="s">
        <v>168</v>
      </c>
      <c r="H14" s="215" t="s">
        <v>65</v>
      </c>
      <c r="I14" s="215" t="s">
        <v>66</v>
      </c>
      <c r="J14" s="215" t="s">
        <v>173</v>
      </c>
      <c r="K14" s="215" t="s">
        <v>174</v>
      </c>
      <c r="L14" s="152" t="s">
        <v>171</v>
      </c>
      <c r="M14" s="154" t="s">
        <v>172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  <c r="EQ14" s="213"/>
      <c r="ER14" s="213"/>
      <c r="ES14" s="213"/>
      <c r="ET14" s="213"/>
      <c r="EU14" s="213"/>
      <c r="EV14" s="213"/>
      <c r="EW14" s="213"/>
      <c r="EX14" s="213"/>
      <c r="EY14" s="213"/>
      <c r="EZ14" s="213"/>
      <c r="FA14" s="213"/>
      <c r="FB14" s="213"/>
      <c r="FC14" s="213"/>
      <c r="FD14" s="213"/>
      <c r="FE14" s="213"/>
      <c r="FF14" s="213"/>
      <c r="FG14" s="213"/>
      <c r="FH14" s="213"/>
      <c r="FI14" s="213"/>
      <c r="FJ14" s="213"/>
      <c r="FK14" s="213"/>
      <c r="FL14" s="213"/>
      <c r="FM14" s="213"/>
      <c r="FN14" s="213"/>
      <c r="FO14" s="213"/>
      <c r="FP14" s="213"/>
      <c r="FQ14" s="213"/>
      <c r="FR14" s="213"/>
      <c r="FS14" s="213"/>
      <c r="FT14" s="213"/>
      <c r="FU14" s="213"/>
      <c r="FV14" s="213"/>
      <c r="FW14" s="213"/>
      <c r="FX14" s="213"/>
      <c r="FY14" s="213"/>
      <c r="FZ14" s="213"/>
      <c r="GA14" s="213"/>
      <c r="GB14" s="213"/>
      <c r="GC14" s="213"/>
      <c r="GD14" s="213"/>
      <c r="GE14" s="213"/>
      <c r="GF14" s="213"/>
      <c r="GG14" s="213"/>
      <c r="GH14" s="213"/>
      <c r="GI14" s="213"/>
      <c r="GJ14" s="213"/>
      <c r="GK14" s="213"/>
      <c r="GL14" s="213"/>
      <c r="GM14" s="213"/>
      <c r="GN14" s="213"/>
      <c r="GO14" s="213"/>
      <c r="GP14" s="213"/>
      <c r="GQ14" s="213"/>
      <c r="GR14" s="213"/>
      <c r="GS14" s="213"/>
      <c r="GT14" s="213"/>
      <c r="GU14" s="213"/>
      <c r="GV14" s="213"/>
      <c r="GW14" s="213"/>
      <c r="GX14" s="213"/>
      <c r="GY14" s="213"/>
      <c r="GZ14" s="213"/>
      <c r="HA14" s="213"/>
      <c r="HB14" s="213"/>
      <c r="HC14" s="213"/>
      <c r="HD14" s="213"/>
      <c r="HE14" s="213"/>
      <c r="HF14" s="213"/>
      <c r="HG14" s="213"/>
      <c r="HH14" s="213"/>
      <c r="HI14" s="213"/>
      <c r="HJ14" s="213"/>
      <c r="HK14" s="213"/>
      <c r="HL14" s="213"/>
      <c r="HM14" s="213"/>
      <c r="HN14" s="213"/>
      <c r="HO14" s="213"/>
      <c r="HP14" s="213"/>
      <c r="HQ14" s="213"/>
      <c r="HR14" s="213"/>
      <c r="HS14" s="213"/>
      <c r="HT14" s="213"/>
      <c r="HU14" s="213"/>
      <c r="HV14" s="213"/>
      <c r="HW14" s="213"/>
      <c r="HX14" s="213"/>
      <c r="HY14" s="213"/>
      <c r="HZ14" s="213"/>
      <c r="IA14" s="213"/>
      <c r="IB14" s="213"/>
      <c r="IC14" s="213"/>
      <c r="ID14" s="213"/>
      <c r="IE14" s="213"/>
      <c r="IF14" s="213"/>
      <c r="IG14" s="213"/>
      <c r="IH14" s="213"/>
    </row>
    <row r="15" spans="1:247" x14ac:dyDescent="0.25">
      <c r="A15" s="217"/>
      <c r="B15" s="221" t="s">
        <v>332</v>
      </c>
      <c r="C15" s="426" t="s">
        <v>1275</v>
      </c>
      <c r="D15" s="497" t="s">
        <v>1276</v>
      </c>
      <c r="E15" s="497" t="s">
        <v>1277</v>
      </c>
      <c r="F15" s="221" t="s">
        <v>1598</v>
      </c>
      <c r="G15" s="221">
        <v>3</v>
      </c>
      <c r="H15" s="221">
        <v>0</v>
      </c>
      <c r="I15" s="477" t="s">
        <v>1617</v>
      </c>
      <c r="J15" s="221">
        <v>20220401</v>
      </c>
      <c r="K15" s="221">
        <v>20220415</v>
      </c>
      <c r="L15" s="221" t="s">
        <v>1783</v>
      </c>
      <c r="M15" s="461">
        <v>6782.66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  <c r="EQ15" s="213"/>
      <c r="ER15" s="213"/>
      <c r="ES15" s="213"/>
      <c r="ET15" s="213"/>
      <c r="EU15" s="213"/>
      <c r="EV15" s="213"/>
      <c r="EW15" s="213"/>
      <c r="EX15" s="213"/>
      <c r="EY15" s="213"/>
      <c r="EZ15" s="213"/>
      <c r="FA15" s="213"/>
      <c r="FB15" s="213"/>
      <c r="FC15" s="213"/>
      <c r="FD15" s="213"/>
      <c r="FE15" s="213"/>
      <c r="FF15" s="213"/>
      <c r="FG15" s="213"/>
      <c r="FH15" s="213"/>
      <c r="FI15" s="213"/>
      <c r="FJ15" s="213"/>
      <c r="FK15" s="213"/>
      <c r="FL15" s="213"/>
      <c r="FM15" s="213"/>
      <c r="FN15" s="213"/>
      <c r="FO15" s="213"/>
      <c r="FP15" s="213"/>
      <c r="FQ15" s="213"/>
      <c r="FR15" s="213"/>
      <c r="FS15" s="213"/>
      <c r="FT15" s="213"/>
      <c r="FU15" s="213"/>
      <c r="FV15" s="213"/>
      <c r="FW15" s="213"/>
      <c r="FX15" s="213"/>
      <c r="FY15" s="213"/>
      <c r="FZ15" s="213"/>
      <c r="GA15" s="213"/>
      <c r="GB15" s="213"/>
      <c r="GC15" s="213"/>
      <c r="GD15" s="213"/>
      <c r="GE15" s="213"/>
      <c r="GF15" s="213"/>
      <c r="GG15" s="213"/>
      <c r="GH15" s="213"/>
      <c r="GI15" s="213"/>
      <c r="GJ15" s="213"/>
      <c r="GK15" s="213"/>
      <c r="GL15" s="213"/>
      <c r="GM15" s="213"/>
      <c r="GN15" s="213"/>
      <c r="GO15" s="213"/>
      <c r="GP15" s="213"/>
      <c r="GQ15" s="213"/>
      <c r="GR15" s="213"/>
      <c r="GS15" s="213"/>
      <c r="GT15" s="213"/>
      <c r="GU15" s="213"/>
      <c r="GV15" s="213"/>
      <c r="GW15" s="213"/>
      <c r="GX15" s="213"/>
      <c r="GY15" s="213"/>
      <c r="GZ15" s="213"/>
      <c r="HA15" s="213"/>
      <c r="HB15" s="213"/>
      <c r="HC15" s="213"/>
      <c r="HD15" s="213"/>
      <c r="HE15" s="213"/>
      <c r="HF15" s="213"/>
      <c r="HG15" s="213"/>
      <c r="HH15" s="213"/>
      <c r="HI15" s="213"/>
      <c r="HJ15" s="213"/>
      <c r="HK15" s="213"/>
      <c r="HL15" s="213"/>
      <c r="HM15" s="213"/>
      <c r="HN15" s="213"/>
      <c r="HO15" s="213"/>
      <c r="HP15" s="213"/>
      <c r="HQ15" s="213"/>
      <c r="HR15" s="213"/>
      <c r="HS15" s="213"/>
      <c r="HT15" s="213"/>
      <c r="HU15" s="213"/>
      <c r="HV15" s="213"/>
      <c r="HW15" s="213"/>
      <c r="HX15" s="213"/>
      <c r="HY15" s="213"/>
      <c r="HZ15" s="213"/>
      <c r="IA15" s="213"/>
      <c r="IB15" s="213"/>
      <c r="IC15" s="213"/>
      <c r="ID15" s="213"/>
      <c r="IE15" s="213"/>
      <c r="IF15" s="213"/>
      <c r="IG15" s="213"/>
      <c r="IH15" s="213"/>
    </row>
    <row r="16" spans="1:247" x14ac:dyDescent="0.25">
      <c r="A16" s="217"/>
      <c r="B16" s="221" t="s">
        <v>332</v>
      </c>
      <c r="C16" s="426" t="s">
        <v>1275</v>
      </c>
      <c r="D16" s="497" t="s">
        <v>1278</v>
      </c>
      <c r="E16" s="497" t="s">
        <v>1279</v>
      </c>
      <c r="F16" s="221" t="s">
        <v>1599</v>
      </c>
      <c r="G16" s="221">
        <v>4</v>
      </c>
      <c r="H16" s="221">
        <v>0</v>
      </c>
      <c r="I16" s="477" t="s">
        <v>1617</v>
      </c>
      <c r="J16" s="221">
        <v>20220401</v>
      </c>
      <c r="K16" s="221">
        <v>20220415</v>
      </c>
      <c r="L16" s="221" t="s">
        <v>1888</v>
      </c>
      <c r="M16" s="461">
        <v>6782.66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CY16" s="213"/>
      <c r="CZ16" s="213"/>
      <c r="DA16" s="213"/>
      <c r="DB16" s="213"/>
      <c r="DC16" s="213"/>
      <c r="DD16" s="213"/>
      <c r="DE16" s="213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3"/>
      <c r="DQ16" s="213"/>
      <c r="DR16" s="213"/>
      <c r="DS16" s="213"/>
      <c r="DT16" s="213"/>
      <c r="DU16" s="213"/>
      <c r="DV16" s="213"/>
      <c r="DW16" s="213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  <c r="EH16" s="213"/>
      <c r="EI16" s="213"/>
      <c r="EJ16" s="213"/>
      <c r="EK16" s="213"/>
      <c r="EL16" s="213"/>
      <c r="EM16" s="213"/>
      <c r="EN16" s="213"/>
      <c r="EO16" s="213"/>
      <c r="EP16" s="213"/>
      <c r="EQ16" s="213"/>
      <c r="ER16" s="213"/>
      <c r="ES16" s="213"/>
      <c r="ET16" s="213"/>
      <c r="EU16" s="213"/>
      <c r="EV16" s="213"/>
      <c r="EW16" s="213"/>
      <c r="EX16" s="213"/>
      <c r="EY16" s="213"/>
      <c r="EZ16" s="213"/>
      <c r="FA16" s="213"/>
      <c r="FB16" s="213"/>
      <c r="FC16" s="213"/>
      <c r="FD16" s="213"/>
      <c r="FE16" s="213"/>
      <c r="FF16" s="213"/>
      <c r="FG16" s="213"/>
      <c r="FH16" s="213"/>
      <c r="FI16" s="213"/>
      <c r="FJ16" s="213"/>
      <c r="FK16" s="213"/>
      <c r="FL16" s="213"/>
      <c r="FM16" s="213"/>
      <c r="FN16" s="213"/>
      <c r="FO16" s="213"/>
      <c r="FP16" s="213"/>
      <c r="FQ16" s="213"/>
      <c r="FR16" s="213"/>
      <c r="FS16" s="213"/>
      <c r="FT16" s="213"/>
      <c r="FU16" s="213"/>
      <c r="FV16" s="213"/>
      <c r="FW16" s="213"/>
      <c r="FX16" s="213"/>
      <c r="FY16" s="213"/>
      <c r="FZ16" s="213"/>
      <c r="GA16" s="213"/>
      <c r="GB16" s="213"/>
      <c r="GC16" s="213"/>
      <c r="GD16" s="213"/>
      <c r="GE16" s="213"/>
      <c r="GF16" s="213"/>
      <c r="GG16" s="213"/>
      <c r="GH16" s="213"/>
      <c r="GI16" s="213"/>
      <c r="GJ16" s="213"/>
      <c r="GK16" s="213"/>
      <c r="GL16" s="213"/>
      <c r="GM16" s="213"/>
      <c r="GN16" s="213"/>
      <c r="GO16" s="213"/>
      <c r="GP16" s="213"/>
      <c r="GQ16" s="213"/>
      <c r="GR16" s="213"/>
      <c r="GS16" s="213"/>
      <c r="GT16" s="213"/>
      <c r="GU16" s="213"/>
      <c r="GV16" s="213"/>
      <c r="GW16" s="213"/>
      <c r="GX16" s="213"/>
      <c r="GY16" s="213"/>
      <c r="GZ16" s="213"/>
      <c r="HA16" s="213"/>
      <c r="HB16" s="213"/>
      <c r="HC16" s="213"/>
      <c r="HD16" s="213"/>
      <c r="HE16" s="213"/>
      <c r="HF16" s="213"/>
      <c r="HG16" s="213"/>
      <c r="HH16" s="213"/>
      <c r="HI16" s="213"/>
      <c r="HJ16" s="213"/>
      <c r="HK16" s="213"/>
      <c r="HL16" s="213"/>
      <c r="HM16" s="213"/>
      <c r="HN16" s="213"/>
      <c r="HO16" s="213"/>
      <c r="HP16" s="213"/>
      <c r="HQ16" s="213"/>
      <c r="HR16" s="213"/>
      <c r="HS16" s="213"/>
      <c r="HT16" s="213"/>
      <c r="HU16" s="213"/>
      <c r="HV16" s="213"/>
      <c r="HW16" s="213"/>
      <c r="HX16" s="213"/>
      <c r="HY16" s="213"/>
      <c r="HZ16" s="213"/>
      <c r="IA16" s="213"/>
      <c r="IB16" s="213"/>
      <c r="IC16" s="213"/>
      <c r="ID16" s="213"/>
      <c r="IE16" s="213"/>
      <c r="IF16" s="213"/>
      <c r="IG16" s="213"/>
      <c r="IH16" s="213"/>
    </row>
    <row r="17" spans="1:242" x14ac:dyDescent="0.25">
      <c r="A17" s="217"/>
      <c r="B17" s="221" t="s">
        <v>332</v>
      </c>
      <c r="C17" s="426" t="s">
        <v>1275</v>
      </c>
      <c r="D17" s="497" t="s">
        <v>1591</v>
      </c>
      <c r="E17" s="497" t="s">
        <v>1592</v>
      </c>
      <c r="F17" s="221" t="s">
        <v>1600</v>
      </c>
      <c r="G17" s="221">
        <v>7</v>
      </c>
      <c r="H17" s="221">
        <v>0</v>
      </c>
      <c r="I17" s="477" t="s">
        <v>1617</v>
      </c>
      <c r="J17" s="221">
        <v>20220401</v>
      </c>
      <c r="K17" s="221">
        <v>20220415</v>
      </c>
      <c r="L17" s="221" t="s">
        <v>1784</v>
      </c>
      <c r="M17" s="461">
        <v>6782.66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213"/>
      <c r="CZ17" s="213"/>
      <c r="DA17" s="213"/>
      <c r="DB17" s="213"/>
      <c r="DC17" s="213"/>
      <c r="DD17" s="213"/>
      <c r="DE17" s="213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3"/>
      <c r="DQ17" s="213"/>
      <c r="DR17" s="213"/>
      <c r="DS17" s="213"/>
      <c r="DT17" s="213"/>
      <c r="DU17" s="213"/>
      <c r="DV17" s="213"/>
      <c r="DW17" s="213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  <c r="EH17" s="213"/>
      <c r="EI17" s="213"/>
      <c r="EJ17" s="213"/>
      <c r="EK17" s="213"/>
      <c r="EL17" s="213"/>
      <c r="EM17" s="213"/>
      <c r="EN17" s="213"/>
      <c r="EO17" s="213"/>
      <c r="EP17" s="213"/>
      <c r="EQ17" s="213"/>
      <c r="ER17" s="213"/>
      <c r="ES17" s="213"/>
      <c r="ET17" s="213"/>
      <c r="EU17" s="213"/>
      <c r="EV17" s="213"/>
      <c r="EW17" s="213"/>
      <c r="EX17" s="213"/>
      <c r="EY17" s="213"/>
      <c r="EZ17" s="213"/>
      <c r="FA17" s="213"/>
      <c r="FB17" s="213"/>
      <c r="FC17" s="213"/>
      <c r="FD17" s="213"/>
      <c r="FE17" s="213"/>
      <c r="FF17" s="213"/>
      <c r="FG17" s="213"/>
      <c r="FH17" s="213"/>
      <c r="FI17" s="213"/>
      <c r="FJ17" s="213"/>
      <c r="FK17" s="213"/>
      <c r="FL17" s="213"/>
      <c r="FM17" s="213"/>
      <c r="FN17" s="213"/>
      <c r="FO17" s="213"/>
      <c r="FP17" s="213"/>
      <c r="FQ17" s="213"/>
      <c r="FR17" s="213"/>
      <c r="FS17" s="213"/>
      <c r="FT17" s="213"/>
      <c r="FU17" s="213"/>
      <c r="FV17" s="213"/>
      <c r="FW17" s="213"/>
      <c r="FX17" s="213"/>
      <c r="FY17" s="213"/>
      <c r="FZ17" s="213"/>
      <c r="GA17" s="213"/>
      <c r="GB17" s="213"/>
      <c r="GC17" s="213"/>
      <c r="GD17" s="213"/>
      <c r="GE17" s="213"/>
      <c r="GF17" s="213"/>
      <c r="GG17" s="213"/>
      <c r="GH17" s="213"/>
      <c r="GI17" s="213"/>
      <c r="GJ17" s="213"/>
      <c r="GK17" s="213"/>
      <c r="GL17" s="213"/>
      <c r="GM17" s="213"/>
      <c r="GN17" s="213"/>
      <c r="GO17" s="213"/>
      <c r="GP17" s="213"/>
      <c r="GQ17" s="213"/>
      <c r="GR17" s="213"/>
      <c r="GS17" s="213"/>
      <c r="GT17" s="213"/>
      <c r="GU17" s="213"/>
      <c r="GV17" s="213"/>
      <c r="GW17" s="213"/>
      <c r="GX17" s="213"/>
      <c r="GY17" s="213"/>
      <c r="GZ17" s="213"/>
      <c r="HA17" s="213"/>
      <c r="HB17" s="213"/>
      <c r="HC17" s="213"/>
      <c r="HD17" s="213"/>
      <c r="HE17" s="213"/>
      <c r="HF17" s="213"/>
      <c r="HG17" s="213"/>
      <c r="HH17" s="213"/>
      <c r="HI17" s="213"/>
      <c r="HJ17" s="213"/>
      <c r="HK17" s="213"/>
      <c r="HL17" s="213"/>
      <c r="HM17" s="213"/>
      <c r="HN17" s="213"/>
      <c r="HO17" s="213"/>
      <c r="HP17" s="213"/>
      <c r="HQ17" s="213"/>
      <c r="HR17" s="213"/>
      <c r="HS17" s="213"/>
      <c r="HT17" s="213"/>
      <c r="HU17" s="213"/>
      <c r="HV17" s="213"/>
      <c r="HW17" s="213"/>
      <c r="HX17" s="213"/>
      <c r="HY17" s="213"/>
      <c r="HZ17" s="213"/>
      <c r="IA17" s="213"/>
      <c r="IB17" s="213"/>
      <c r="IC17" s="213"/>
      <c r="ID17" s="213"/>
      <c r="IE17" s="213"/>
      <c r="IF17" s="213"/>
      <c r="IG17" s="213"/>
      <c r="IH17" s="213"/>
    </row>
    <row r="18" spans="1:242" x14ac:dyDescent="0.25">
      <c r="A18" s="217"/>
      <c r="B18" s="221" t="s">
        <v>332</v>
      </c>
      <c r="C18" s="426" t="s">
        <v>1275</v>
      </c>
      <c r="D18" s="497" t="s">
        <v>1769</v>
      </c>
      <c r="E18" s="497" t="s">
        <v>1770</v>
      </c>
      <c r="F18" s="221" t="s">
        <v>1771</v>
      </c>
      <c r="G18" s="221">
        <v>22</v>
      </c>
      <c r="H18" s="221">
        <v>0</v>
      </c>
      <c r="I18" s="477" t="s">
        <v>1617</v>
      </c>
      <c r="J18" s="221">
        <v>20220401</v>
      </c>
      <c r="K18" s="221">
        <v>20220415</v>
      </c>
      <c r="L18" s="221" t="s">
        <v>1785</v>
      </c>
      <c r="M18" s="461">
        <v>4709.17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3"/>
      <c r="FA18" s="213"/>
      <c r="FB18" s="213"/>
      <c r="FC18" s="213"/>
      <c r="FD18" s="213"/>
      <c r="FE18" s="213"/>
      <c r="FF18" s="213"/>
      <c r="FG18" s="213"/>
      <c r="FH18" s="213"/>
      <c r="FI18" s="213"/>
      <c r="FJ18" s="213"/>
      <c r="FK18" s="213"/>
      <c r="FL18" s="213"/>
      <c r="FM18" s="213"/>
      <c r="FN18" s="213"/>
      <c r="FO18" s="213"/>
      <c r="FP18" s="213"/>
      <c r="FQ18" s="213"/>
      <c r="FR18" s="213"/>
      <c r="FS18" s="213"/>
      <c r="FT18" s="213"/>
      <c r="FU18" s="213"/>
      <c r="FV18" s="213"/>
      <c r="FW18" s="213"/>
      <c r="FX18" s="213"/>
      <c r="FY18" s="213"/>
      <c r="FZ18" s="213"/>
      <c r="GA18" s="213"/>
      <c r="GB18" s="213"/>
      <c r="GC18" s="213"/>
      <c r="GD18" s="213"/>
      <c r="GE18" s="213"/>
      <c r="GF18" s="213"/>
      <c r="GG18" s="213"/>
      <c r="GH18" s="213"/>
      <c r="GI18" s="213"/>
      <c r="GJ18" s="213"/>
      <c r="GK18" s="213"/>
      <c r="GL18" s="213"/>
      <c r="GM18" s="213"/>
      <c r="GN18" s="213"/>
      <c r="GO18" s="213"/>
      <c r="GP18" s="213"/>
      <c r="GQ18" s="213"/>
      <c r="GR18" s="213"/>
      <c r="GS18" s="213"/>
      <c r="GT18" s="213"/>
      <c r="GU18" s="213"/>
      <c r="GV18" s="213"/>
      <c r="GW18" s="213"/>
      <c r="GX18" s="213"/>
      <c r="GY18" s="213"/>
      <c r="GZ18" s="213"/>
      <c r="HA18" s="213"/>
      <c r="HB18" s="213"/>
      <c r="HC18" s="213"/>
      <c r="HD18" s="213"/>
      <c r="HE18" s="213"/>
      <c r="HF18" s="213"/>
      <c r="HG18" s="213"/>
      <c r="HH18" s="213"/>
      <c r="HI18" s="213"/>
      <c r="HJ18" s="213"/>
      <c r="HK18" s="213"/>
      <c r="HL18" s="213"/>
      <c r="HM18" s="213"/>
      <c r="HN18" s="213"/>
      <c r="HO18" s="213"/>
      <c r="HP18" s="213"/>
      <c r="HQ18" s="213"/>
      <c r="HR18" s="213"/>
      <c r="HS18" s="213"/>
      <c r="HT18" s="213"/>
      <c r="HU18" s="213"/>
      <c r="HV18" s="213"/>
      <c r="HW18" s="213"/>
      <c r="HX18" s="213"/>
      <c r="HY18" s="213"/>
      <c r="HZ18" s="213"/>
      <c r="IA18" s="213"/>
      <c r="IB18" s="213"/>
      <c r="IC18" s="213"/>
      <c r="ID18" s="213"/>
      <c r="IE18" s="213"/>
      <c r="IF18" s="213"/>
      <c r="IG18" s="213"/>
      <c r="IH18" s="213"/>
    </row>
    <row r="19" spans="1:242" x14ac:dyDescent="0.25">
      <c r="A19" s="217"/>
      <c r="B19" s="221" t="s">
        <v>332</v>
      </c>
      <c r="C19" s="426" t="s">
        <v>1275</v>
      </c>
      <c r="D19" s="497" t="s">
        <v>1593</v>
      </c>
      <c r="E19" s="497" t="s">
        <v>1594</v>
      </c>
      <c r="F19" s="221" t="s">
        <v>1601</v>
      </c>
      <c r="G19" s="221">
        <v>5</v>
      </c>
      <c r="H19" s="221">
        <v>0</v>
      </c>
      <c r="I19" s="477" t="s">
        <v>1617</v>
      </c>
      <c r="J19" s="221">
        <v>20220401</v>
      </c>
      <c r="K19" s="221">
        <v>20220415</v>
      </c>
      <c r="L19" s="221" t="s">
        <v>1889</v>
      </c>
      <c r="M19" s="461">
        <v>4709.17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3"/>
      <c r="FA19" s="213"/>
      <c r="FB19" s="213"/>
      <c r="FC19" s="213"/>
      <c r="FD19" s="213"/>
      <c r="FE19" s="213"/>
      <c r="FF19" s="213"/>
      <c r="FG19" s="213"/>
      <c r="FH19" s="213"/>
      <c r="FI19" s="213"/>
      <c r="FJ19" s="213"/>
      <c r="FK19" s="213"/>
      <c r="FL19" s="213"/>
      <c r="FM19" s="213"/>
      <c r="FN19" s="213"/>
      <c r="FO19" s="213"/>
      <c r="FP19" s="213"/>
      <c r="FQ19" s="213"/>
      <c r="FR19" s="213"/>
      <c r="FS19" s="213"/>
      <c r="FT19" s="213"/>
      <c r="FU19" s="213"/>
      <c r="FV19" s="213"/>
      <c r="FW19" s="213"/>
      <c r="FX19" s="213"/>
      <c r="FY19" s="213"/>
      <c r="FZ19" s="213"/>
      <c r="GA19" s="213"/>
      <c r="GB19" s="213"/>
      <c r="GC19" s="213"/>
      <c r="GD19" s="213"/>
      <c r="GE19" s="213"/>
      <c r="GF19" s="213"/>
      <c r="GG19" s="213"/>
      <c r="GH19" s="213"/>
      <c r="GI19" s="213"/>
      <c r="GJ19" s="213"/>
      <c r="GK19" s="213"/>
      <c r="GL19" s="213"/>
      <c r="GM19" s="213"/>
      <c r="GN19" s="213"/>
      <c r="GO19" s="213"/>
      <c r="GP19" s="213"/>
      <c r="GQ19" s="213"/>
      <c r="GR19" s="213"/>
      <c r="GS19" s="213"/>
      <c r="GT19" s="213"/>
      <c r="GU19" s="213"/>
      <c r="GV19" s="213"/>
      <c r="GW19" s="213"/>
      <c r="GX19" s="213"/>
      <c r="GY19" s="213"/>
      <c r="GZ19" s="213"/>
      <c r="HA19" s="213"/>
      <c r="HB19" s="213"/>
      <c r="HC19" s="213"/>
      <c r="HD19" s="213"/>
      <c r="HE19" s="213"/>
      <c r="HF19" s="213"/>
      <c r="HG19" s="213"/>
      <c r="HH19" s="213"/>
      <c r="HI19" s="213"/>
      <c r="HJ19" s="213"/>
      <c r="HK19" s="213"/>
      <c r="HL19" s="213"/>
      <c r="HM19" s="213"/>
      <c r="HN19" s="213"/>
      <c r="HO19" s="213"/>
      <c r="HP19" s="213"/>
      <c r="HQ19" s="213"/>
      <c r="HR19" s="213"/>
      <c r="HS19" s="213"/>
      <c r="HT19" s="213"/>
      <c r="HU19" s="213"/>
      <c r="HV19" s="213"/>
      <c r="HW19" s="213"/>
      <c r="HX19" s="213"/>
      <c r="HY19" s="213"/>
      <c r="HZ19" s="213"/>
      <c r="IA19" s="213"/>
      <c r="IB19" s="213"/>
      <c r="IC19" s="213"/>
      <c r="ID19" s="213"/>
      <c r="IE19" s="213"/>
      <c r="IF19" s="213"/>
      <c r="IG19" s="213"/>
      <c r="IH19" s="213"/>
    </row>
    <row r="20" spans="1:242" x14ac:dyDescent="0.25">
      <c r="A20" s="217"/>
      <c r="B20" s="221" t="s">
        <v>332</v>
      </c>
      <c r="C20" s="426" t="s">
        <v>1275</v>
      </c>
      <c r="D20" s="497" t="s">
        <v>1772</v>
      </c>
      <c r="E20" s="497" t="s">
        <v>1773</v>
      </c>
      <c r="F20" s="221" t="s">
        <v>1774</v>
      </c>
      <c r="G20" s="221">
        <v>6</v>
      </c>
      <c r="H20" s="221">
        <v>0</v>
      </c>
      <c r="I20" s="477" t="s">
        <v>1617</v>
      </c>
      <c r="J20" s="221">
        <v>20220401</v>
      </c>
      <c r="K20" s="221">
        <v>20220415</v>
      </c>
      <c r="L20" s="221" t="s">
        <v>1786</v>
      </c>
      <c r="M20" s="461">
        <v>4709.17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  <c r="EQ20" s="213"/>
      <c r="ER20" s="213"/>
      <c r="ES20" s="213"/>
      <c r="ET20" s="213"/>
      <c r="EU20" s="213"/>
      <c r="EV20" s="213"/>
      <c r="EW20" s="213"/>
      <c r="EX20" s="213"/>
      <c r="EY20" s="213"/>
      <c r="EZ20" s="213"/>
      <c r="FA20" s="213"/>
      <c r="FB20" s="213"/>
      <c r="FC20" s="213"/>
      <c r="FD20" s="213"/>
      <c r="FE20" s="213"/>
      <c r="FF20" s="213"/>
      <c r="FG20" s="213"/>
      <c r="FH20" s="213"/>
      <c r="FI20" s="213"/>
      <c r="FJ20" s="213"/>
      <c r="FK20" s="213"/>
      <c r="FL20" s="213"/>
      <c r="FM20" s="213"/>
      <c r="FN20" s="213"/>
      <c r="FO20" s="213"/>
      <c r="FP20" s="213"/>
      <c r="FQ20" s="213"/>
      <c r="FR20" s="213"/>
      <c r="FS20" s="213"/>
      <c r="FT20" s="213"/>
      <c r="FU20" s="213"/>
      <c r="FV20" s="213"/>
      <c r="FW20" s="213"/>
      <c r="FX20" s="213"/>
      <c r="FY20" s="213"/>
      <c r="FZ20" s="213"/>
      <c r="GA20" s="213"/>
      <c r="GB20" s="213"/>
      <c r="GC20" s="213"/>
      <c r="GD20" s="213"/>
      <c r="GE20" s="213"/>
      <c r="GF20" s="213"/>
      <c r="GG20" s="213"/>
      <c r="GH20" s="213"/>
      <c r="GI20" s="213"/>
      <c r="GJ20" s="213"/>
      <c r="GK20" s="213"/>
      <c r="GL20" s="213"/>
      <c r="GM20" s="213"/>
      <c r="GN20" s="213"/>
      <c r="GO20" s="213"/>
      <c r="GP20" s="213"/>
      <c r="GQ20" s="213"/>
      <c r="GR20" s="213"/>
      <c r="GS20" s="213"/>
      <c r="GT20" s="213"/>
      <c r="GU20" s="213"/>
      <c r="GV20" s="213"/>
      <c r="GW20" s="213"/>
      <c r="GX20" s="213"/>
      <c r="GY20" s="213"/>
      <c r="GZ20" s="213"/>
      <c r="HA20" s="213"/>
      <c r="HB20" s="213"/>
      <c r="HC20" s="213"/>
      <c r="HD20" s="213"/>
      <c r="HE20" s="213"/>
      <c r="HF20" s="213"/>
      <c r="HG20" s="213"/>
      <c r="HH20" s="213"/>
      <c r="HI20" s="213"/>
      <c r="HJ20" s="213"/>
      <c r="HK20" s="213"/>
      <c r="HL20" s="213"/>
      <c r="HM20" s="213"/>
      <c r="HN20" s="213"/>
      <c r="HO20" s="213"/>
      <c r="HP20" s="213"/>
      <c r="HQ20" s="213"/>
      <c r="HR20" s="213"/>
      <c r="HS20" s="213"/>
      <c r="HT20" s="213"/>
      <c r="HU20" s="213"/>
      <c r="HV20" s="213"/>
      <c r="HW20" s="213"/>
      <c r="HX20" s="213"/>
      <c r="HY20" s="213"/>
      <c r="HZ20" s="213"/>
      <c r="IA20" s="213"/>
      <c r="IB20" s="213"/>
      <c r="IC20" s="213"/>
      <c r="ID20" s="213"/>
      <c r="IE20" s="213"/>
      <c r="IF20" s="213"/>
      <c r="IG20" s="213"/>
      <c r="IH20" s="213"/>
    </row>
    <row r="21" spans="1:242" x14ac:dyDescent="0.25">
      <c r="A21" s="217"/>
      <c r="B21" s="221" t="s">
        <v>332</v>
      </c>
      <c r="C21" s="426" t="s">
        <v>1275</v>
      </c>
      <c r="D21" s="497" t="s">
        <v>1775</v>
      </c>
      <c r="E21" s="497" t="s">
        <v>1776</v>
      </c>
      <c r="F21" s="221" t="s">
        <v>1777</v>
      </c>
      <c r="G21" s="221">
        <v>18</v>
      </c>
      <c r="H21" s="221">
        <v>0</v>
      </c>
      <c r="I21" s="477" t="s">
        <v>1617</v>
      </c>
      <c r="J21" s="221">
        <v>20220401</v>
      </c>
      <c r="K21" s="221">
        <v>20220415</v>
      </c>
      <c r="L21" s="221" t="s">
        <v>1787</v>
      </c>
      <c r="M21" s="461">
        <v>9784.67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  <c r="FF21" s="213"/>
      <c r="FG21" s="213"/>
      <c r="FH21" s="213"/>
      <c r="FI21" s="213"/>
      <c r="FJ21" s="213"/>
      <c r="FK21" s="213"/>
      <c r="FL21" s="213"/>
      <c r="FM21" s="213"/>
      <c r="FN21" s="213"/>
      <c r="FO21" s="213"/>
      <c r="FP21" s="213"/>
      <c r="FQ21" s="213"/>
      <c r="FR21" s="213"/>
      <c r="FS21" s="213"/>
      <c r="FT21" s="213"/>
      <c r="FU21" s="213"/>
      <c r="FV21" s="213"/>
      <c r="FW21" s="213"/>
      <c r="FX21" s="213"/>
      <c r="FY21" s="213"/>
      <c r="FZ21" s="213"/>
      <c r="GA21" s="213"/>
      <c r="GB21" s="213"/>
      <c r="GC21" s="213"/>
      <c r="GD21" s="213"/>
      <c r="GE21" s="213"/>
      <c r="GF21" s="213"/>
      <c r="GG21" s="213"/>
      <c r="GH21" s="213"/>
      <c r="GI21" s="213"/>
      <c r="GJ21" s="213"/>
      <c r="GK21" s="213"/>
      <c r="GL21" s="213"/>
      <c r="GM21" s="213"/>
      <c r="GN21" s="213"/>
      <c r="GO21" s="213"/>
      <c r="GP21" s="213"/>
      <c r="GQ21" s="213"/>
      <c r="GR21" s="213"/>
      <c r="GS21" s="213"/>
      <c r="GT21" s="213"/>
      <c r="GU21" s="213"/>
      <c r="GV21" s="213"/>
      <c r="GW21" s="213"/>
      <c r="GX21" s="213"/>
      <c r="GY21" s="213"/>
      <c r="GZ21" s="213"/>
      <c r="HA21" s="213"/>
      <c r="HB21" s="213"/>
      <c r="HC21" s="213"/>
      <c r="HD21" s="213"/>
      <c r="HE21" s="213"/>
      <c r="HF21" s="213"/>
      <c r="HG21" s="213"/>
      <c r="HH21" s="213"/>
      <c r="HI21" s="213"/>
      <c r="HJ21" s="213"/>
      <c r="HK21" s="213"/>
      <c r="HL21" s="213"/>
      <c r="HM21" s="213"/>
      <c r="HN21" s="213"/>
      <c r="HO21" s="213"/>
      <c r="HP21" s="213"/>
      <c r="HQ21" s="213"/>
      <c r="HR21" s="213"/>
      <c r="HS21" s="213"/>
      <c r="HT21" s="213"/>
      <c r="HU21" s="213"/>
      <c r="HV21" s="213"/>
      <c r="HW21" s="213"/>
      <c r="HX21" s="213"/>
      <c r="HY21" s="213"/>
      <c r="HZ21" s="213"/>
      <c r="IA21" s="213"/>
      <c r="IB21" s="213"/>
      <c r="IC21" s="213"/>
      <c r="ID21" s="213"/>
      <c r="IE21" s="213"/>
      <c r="IF21" s="213"/>
      <c r="IG21" s="213"/>
      <c r="IH21" s="213"/>
    </row>
    <row r="22" spans="1:242" x14ac:dyDescent="0.25">
      <c r="A22" s="217"/>
      <c r="B22" s="221" t="s">
        <v>332</v>
      </c>
      <c r="C22" s="426" t="s">
        <v>1275</v>
      </c>
      <c r="D22" s="497" t="s">
        <v>1778</v>
      </c>
      <c r="E22" s="497" t="s">
        <v>1779</v>
      </c>
      <c r="F22" s="221" t="s">
        <v>1790</v>
      </c>
      <c r="G22" s="221">
        <v>19</v>
      </c>
      <c r="H22" s="221">
        <v>0</v>
      </c>
      <c r="I22" s="477" t="s">
        <v>1617</v>
      </c>
      <c r="J22" s="221">
        <v>20220401</v>
      </c>
      <c r="K22" s="221">
        <v>20220415</v>
      </c>
      <c r="L22" s="221" t="s">
        <v>1890</v>
      </c>
      <c r="M22" s="461">
        <v>6782.66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13"/>
      <c r="EL22" s="213"/>
      <c r="EM22" s="213"/>
      <c r="EN22" s="213"/>
      <c r="EO22" s="213"/>
      <c r="EP22" s="213"/>
      <c r="EQ22" s="213"/>
      <c r="ER22" s="213"/>
      <c r="ES22" s="213"/>
      <c r="ET22" s="213"/>
      <c r="EU22" s="213"/>
      <c r="EV22" s="213"/>
      <c r="EW22" s="213"/>
      <c r="EX22" s="213"/>
      <c r="EY22" s="213"/>
      <c r="EZ22" s="213"/>
      <c r="FA22" s="213"/>
      <c r="FB22" s="213"/>
      <c r="FC22" s="213"/>
      <c r="FD22" s="213"/>
      <c r="FE22" s="213"/>
      <c r="FF22" s="213"/>
      <c r="FG22" s="213"/>
      <c r="FH22" s="213"/>
      <c r="FI22" s="213"/>
      <c r="FJ22" s="213"/>
      <c r="FK22" s="213"/>
      <c r="FL22" s="213"/>
      <c r="FM22" s="213"/>
      <c r="FN22" s="213"/>
      <c r="FO22" s="213"/>
      <c r="FP22" s="213"/>
      <c r="FQ22" s="213"/>
      <c r="FR22" s="213"/>
      <c r="FS22" s="213"/>
      <c r="FT22" s="213"/>
      <c r="FU22" s="213"/>
      <c r="FV22" s="213"/>
      <c r="FW22" s="213"/>
      <c r="FX22" s="213"/>
      <c r="FY22" s="213"/>
      <c r="FZ22" s="213"/>
      <c r="GA22" s="213"/>
      <c r="GB22" s="213"/>
      <c r="GC22" s="213"/>
      <c r="GD22" s="213"/>
      <c r="GE22" s="213"/>
      <c r="GF22" s="213"/>
      <c r="GG22" s="213"/>
      <c r="GH22" s="213"/>
      <c r="GI22" s="213"/>
      <c r="GJ22" s="213"/>
      <c r="GK22" s="213"/>
      <c r="GL22" s="213"/>
      <c r="GM22" s="213"/>
      <c r="GN22" s="213"/>
      <c r="GO22" s="213"/>
      <c r="GP22" s="213"/>
      <c r="GQ22" s="213"/>
      <c r="GR22" s="213"/>
      <c r="GS22" s="213"/>
      <c r="GT22" s="213"/>
      <c r="GU22" s="213"/>
      <c r="GV22" s="213"/>
      <c r="GW22" s="213"/>
      <c r="GX22" s="213"/>
      <c r="GY22" s="213"/>
      <c r="GZ22" s="213"/>
      <c r="HA22" s="213"/>
      <c r="HB22" s="213"/>
      <c r="HC22" s="213"/>
      <c r="HD22" s="213"/>
      <c r="HE22" s="213"/>
      <c r="HF22" s="213"/>
      <c r="HG22" s="213"/>
      <c r="HH22" s="213"/>
      <c r="HI22" s="213"/>
      <c r="HJ22" s="213"/>
      <c r="HK22" s="213"/>
      <c r="HL22" s="213"/>
      <c r="HM22" s="213"/>
      <c r="HN22" s="213"/>
      <c r="HO22" s="213"/>
      <c r="HP22" s="213"/>
      <c r="HQ22" s="213"/>
      <c r="HR22" s="213"/>
      <c r="HS22" s="213"/>
      <c r="HT22" s="213"/>
      <c r="HU22" s="213"/>
      <c r="HV22" s="213"/>
      <c r="HW22" s="213"/>
      <c r="HX22" s="213"/>
      <c r="HY22" s="213"/>
      <c r="HZ22" s="213"/>
      <c r="IA22" s="213"/>
      <c r="IB22" s="213"/>
      <c r="IC22" s="213"/>
      <c r="ID22" s="213"/>
      <c r="IE22" s="213"/>
      <c r="IF22" s="213"/>
      <c r="IG22" s="213"/>
      <c r="IH22" s="213"/>
    </row>
    <row r="23" spans="1:242" x14ac:dyDescent="0.25">
      <c r="A23" s="217"/>
      <c r="B23" s="221" t="s">
        <v>332</v>
      </c>
      <c r="C23" s="426" t="s">
        <v>1275</v>
      </c>
      <c r="D23" s="497" t="s">
        <v>1792</v>
      </c>
      <c r="E23" s="497" t="s">
        <v>1793</v>
      </c>
      <c r="F23" s="221" t="s">
        <v>1794</v>
      </c>
      <c r="G23" s="221">
        <v>20</v>
      </c>
      <c r="H23" s="221">
        <v>0</v>
      </c>
      <c r="I23" s="477" t="s">
        <v>1617</v>
      </c>
      <c r="J23" s="221">
        <v>20220401</v>
      </c>
      <c r="K23" s="221">
        <v>20220415</v>
      </c>
      <c r="L23" s="221" t="s">
        <v>1795</v>
      </c>
      <c r="M23" s="461">
        <v>6782.66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3"/>
      <c r="EI23" s="213"/>
      <c r="EJ23" s="213"/>
      <c r="EK23" s="213"/>
      <c r="EL23" s="213"/>
      <c r="EM23" s="213"/>
      <c r="EN23" s="213"/>
      <c r="EO23" s="213"/>
      <c r="EP23" s="213"/>
      <c r="EQ23" s="213"/>
      <c r="ER23" s="213"/>
      <c r="ES23" s="213"/>
      <c r="ET23" s="213"/>
      <c r="EU23" s="213"/>
      <c r="EV23" s="213"/>
      <c r="EW23" s="213"/>
      <c r="EX23" s="213"/>
      <c r="EY23" s="213"/>
      <c r="EZ23" s="213"/>
      <c r="FA23" s="213"/>
      <c r="FB23" s="213"/>
      <c r="FC23" s="213"/>
      <c r="FD23" s="213"/>
      <c r="FE23" s="213"/>
      <c r="FF23" s="213"/>
      <c r="FG23" s="213"/>
      <c r="FH23" s="213"/>
      <c r="FI23" s="213"/>
      <c r="FJ23" s="213"/>
      <c r="FK23" s="213"/>
      <c r="FL23" s="213"/>
      <c r="FM23" s="213"/>
      <c r="FN23" s="213"/>
      <c r="FO23" s="213"/>
      <c r="FP23" s="213"/>
      <c r="FQ23" s="213"/>
      <c r="FR23" s="213"/>
      <c r="FS23" s="213"/>
      <c r="FT23" s="213"/>
      <c r="FU23" s="213"/>
      <c r="FV23" s="213"/>
      <c r="FW23" s="213"/>
      <c r="FX23" s="213"/>
      <c r="FY23" s="213"/>
      <c r="FZ23" s="213"/>
      <c r="GA23" s="213"/>
      <c r="GB23" s="213"/>
      <c r="GC23" s="213"/>
      <c r="GD23" s="213"/>
      <c r="GE23" s="213"/>
      <c r="GF23" s="213"/>
      <c r="GG23" s="213"/>
      <c r="GH23" s="213"/>
      <c r="GI23" s="213"/>
      <c r="GJ23" s="213"/>
      <c r="GK23" s="213"/>
      <c r="GL23" s="213"/>
      <c r="GM23" s="213"/>
      <c r="GN23" s="213"/>
      <c r="GO23" s="213"/>
      <c r="GP23" s="213"/>
      <c r="GQ23" s="213"/>
      <c r="GR23" s="213"/>
      <c r="GS23" s="213"/>
      <c r="GT23" s="213"/>
      <c r="GU23" s="213"/>
      <c r="GV23" s="213"/>
      <c r="GW23" s="213"/>
      <c r="GX23" s="213"/>
      <c r="GY23" s="213"/>
      <c r="GZ23" s="213"/>
      <c r="HA23" s="213"/>
      <c r="HB23" s="213"/>
      <c r="HC23" s="213"/>
      <c r="HD23" s="213"/>
      <c r="HE23" s="213"/>
      <c r="HF23" s="213"/>
      <c r="HG23" s="213"/>
      <c r="HH23" s="213"/>
      <c r="HI23" s="213"/>
      <c r="HJ23" s="213"/>
      <c r="HK23" s="213"/>
      <c r="HL23" s="213"/>
      <c r="HM23" s="213"/>
      <c r="HN23" s="213"/>
      <c r="HO23" s="213"/>
      <c r="HP23" s="213"/>
      <c r="HQ23" s="213"/>
      <c r="HR23" s="213"/>
      <c r="HS23" s="213"/>
      <c r="HT23" s="213"/>
      <c r="HU23" s="213"/>
      <c r="HV23" s="213"/>
      <c r="HW23" s="213"/>
      <c r="HX23" s="213"/>
      <c r="HY23" s="213"/>
      <c r="HZ23" s="213"/>
      <c r="IA23" s="213"/>
      <c r="IB23" s="213"/>
      <c r="IC23" s="213"/>
      <c r="ID23" s="213"/>
      <c r="IE23" s="213"/>
      <c r="IF23" s="213"/>
      <c r="IG23" s="213"/>
      <c r="IH23" s="213"/>
    </row>
    <row r="24" spans="1:242" x14ac:dyDescent="0.25">
      <c r="A24" s="217"/>
      <c r="B24" s="221" t="s">
        <v>332</v>
      </c>
      <c r="C24" s="426" t="s">
        <v>1275</v>
      </c>
      <c r="D24" s="497" t="s">
        <v>1580</v>
      </c>
      <c r="E24" s="497" t="s">
        <v>1581</v>
      </c>
      <c r="F24" s="221" t="s">
        <v>1602</v>
      </c>
      <c r="G24" s="221">
        <v>8</v>
      </c>
      <c r="H24" s="221">
        <v>0</v>
      </c>
      <c r="I24" s="477" t="s">
        <v>1617</v>
      </c>
      <c r="J24" s="221">
        <v>20220401</v>
      </c>
      <c r="K24" s="221">
        <v>20220415</v>
      </c>
      <c r="L24" s="221" t="s">
        <v>1891</v>
      </c>
      <c r="M24" s="461">
        <v>6782.66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13"/>
      <c r="EL24" s="213"/>
      <c r="EM24" s="213"/>
      <c r="EN24" s="213"/>
      <c r="EO24" s="213"/>
      <c r="EP24" s="213"/>
      <c r="EQ24" s="213"/>
      <c r="ER24" s="213"/>
      <c r="ES24" s="213"/>
      <c r="ET24" s="213"/>
      <c r="EU24" s="213"/>
      <c r="EV24" s="213"/>
      <c r="EW24" s="213"/>
      <c r="EX24" s="213"/>
      <c r="EY24" s="213"/>
      <c r="EZ24" s="213"/>
      <c r="FA24" s="213"/>
      <c r="FB24" s="213"/>
      <c r="FC24" s="213"/>
      <c r="FD24" s="213"/>
      <c r="FE24" s="213"/>
      <c r="FF24" s="213"/>
      <c r="FG24" s="213"/>
      <c r="FH24" s="213"/>
      <c r="FI24" s="213"/>
      <c r="FJ24" s="213"/>
      <c r="FK24" s="213"/>
      <c r="FL24" s="213"/>
      <c r="FM24" s="213"/>
      <c r="FN24" s="213"/>
      <c r="FO24" s="213"/>
      <c r="FP24" s="213"/>
      <c r="FQ24" s="213"/>
      <c r="FR24" s="213"/>
      <c r="FS24" s="213"/>
      <c r="FT24" s="213"/>
      <c r="FU24" s="213"/>
      <c r="FV24" s="213"/>
      <c r="FW24" s="213"/>
      <c r="FX24" s="213"/>
      <c r="FY24" s="213"/>
      <c r="FZ24" s="213"/>
      <c r="GA24" s="213"/>
      <c r="GB24" s="213"/>
      <c r="GC24" s="213"/>
      <c r="GD24" s="213"/>
      <c r="GE24" s="213"/>
      <c r="GF24" s="213"/>
      <c r="GG24" s="213"/>
      <c r="GH24" s="213"/>
      <c r="GI24" s="213"/>
      <c r="GJ24" s="213"/>
      <c r="GK24" s="213"/>
      <c r="GL24" s="213"/>
      <c r="GM24" s="213"/>
      <c r="GN24" s="213"/>
      <c r="GO24" s="213"/>
      <c r="GP24" s="213"/>
      <c r="GQ24" s="213"/>
      <c r="GR24" s="213"/>
      <c r="GS24" s="213"/>
      <c r="GT24" s="213"/>
      <c r="GU24" s="213"/>
      <c r="GV24" s="213"/>
      <c r="GW24" s="213"/>
      <c r="GX24" s="213"/>
      <c r="GY24" s="213"/>
      <c r="GZ24" s="213"/>
      <c r="HA24" s="213"/>
      <c r="HB24" s="213"/>
      <c r="HC24" s="213"/>
      <c r="HD24" s="213"/>
      <c r="HE24" s="213"/>
      <c r="HF24" s="213"/>
      <c r="HG24" s="213"/>
      <c r="HH24" s="213"/>
      <c r="HI24" s="213"/>
      <c r="HJ24" s="213"/>
      <c r="HK24" s="213"/>
      <c r="HL24" s="213"/>
      <c r="HM24" s="213"/>
      <c r="HN24" s="213"/>
      <c r="HO24" s="213"/>
      <c r="HP24" s="213"/>
      <c r="HQ24" s="213"/>
      <c r="HR24" s="213"/>
      <c r="HS24" s="213"/>
      <c r="HT24" s="213"/>
      <c r="HU24" s="213"/>
      <c r="HV24" s="213"/>
      <c r="HW24" s="213"/>
      <c r="HX24" s="213"/>
      <c r="HY24" s="213"/>
      <c r="HZ24" s="213"/>
      <c r="IA24" s="213"/>
      <c r="IB24" s="213"/>
      <c r="IC24" s="213"/>
      <c r="ID24" s="213"/>
      <c r="IE24" s="213"/>
      <c r="IF24" s="213"/>
      <c r="IG24" s="213"/>
      <c r="IH24" s="213"/>
    </row>
    <row r="25" spans="1:242" x14ac:dyDescent="0.25">
      <c r="A25" s="217"/>
      <c r="B25" s="221" t="s">
        <v>332</v>
      </c>
      <c r="C25" s="426" t="s">
        <v>1275</v>
      </c>
      <c r="D25" s="497" t="s">
        <v>1595</v>
      </c>
      <c r="E25" s="497" t="s">
        <v>1596</v>
      </c>
      <c r="F25" s="221" t="s">
        <v>1603</v>
      </c>
      <c r="G25" s="221">
        <v>9</v>
      </c>
      <c r="H25" s="221">
        <v>0</v>
      </c>
      <c r="I25" s="477" t="s">
        <v>1617</v>
      </c>
      <c r="J25" s="221">
        <v>20220401</v>
      </c>
      <c r="K25" s="221">
        <v>20220415</v>
      </c>
      <c r="L25" s="221" t="s">
        <v>1597</v>
      </c>
      <c r="M25" s="461">
        <v>4457.96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3"/>
      <c r="EI25" s="213"/>
      <c r="EJ25" s="213"/>
      <c r="EK25" s="213"/>
      <c r="EL25" s="213"/>
      <c r="EM25" s="213"/>
      <c r="EN25" s="213"/>
      <c r="EO25" s="213"/>
      <c r="EP25" s="213"/>
      <c r="EQ25" s="213"/>
      <c r="ER25" s="213"/>
      <c r="ES25" s="213"/>
      <c r="ET25" s="213"/>
      <c r="EU25" s="213"/>
      <c r="EV25" s="213"/>
      <c r="EW25" s="213"/>
      <c r="EX25" s="213"/>
      <c r="EY25" s="213"/>
      <c r="EZ25" s="213"/>
      <c r="FA25" s="213"/>
      <c r="FB25" s="213"/>
      <c r="FC25" s="213"/>
      <c r="FD25" s="213"/>
      <c r="FE25" s="213"/>
      <c r="FF25" s="213"/>
      <c r="FG25" s="213"/>
      <c r="FH25" s="213"/>
      <c r="FI25" s="213"/>
      <c r="FJ25" s="213"/>
      <c r="FK25" s="213"/>
      <c r="FL25" s="213"/>
      <c r="FM25" s="213"/>
      <c r="FN25" s="213"/>
      <c r="FO25" s="213"/>
      <c r="FP25" s="213"/>
      <c r="FQ25" s="213"/>
      <c r="FR25" s="213"/>
      <c r="FS25" s="213"/>
      <c r="FT25" s="213"/>
      <c r="FU25" s="213"/>
      <c r="FV25" s="213"/>
      <c r="FW25" s="213"/>
      <c r="FX25" s="213"/>
      <c r="FY25" s="213"/>
      <c r="FZ25" s="213"/>
      <c r="GA25" s="213"/>
      <c r="GB25" s="213"/>
      <c r="GC25" s="213"/>
      <c r="GD25" s="213"/>
      <c r="GE25" s="213"/>
      <c r="GF25" s="213"/>
      <c r="GG25" s="213"/>
      <c r="GH25" s="213"/>
      <c r="GI25" s="213"/>
      <c r="GJ25" s="213"/>
      <c r="GK25" s="213"/>
      <c r="GL25" s="213"/>
      <c r="GM25" s="213"/>
      <c r="GN25" s="213"/>
      <c r="GO25" s="213"/>
      <c r="GP25" s="213"/>
      <c r="GQ25" s="213"/>
      <c r="GR25" s="213"/>
      <c r="GS25" s="213"/>
      <c r="GT25" s="213"/>
      <c r="GU25" s="213"/>
      <c r="GV25" s="213"/>
      <c r="GW25" s="213"/>
      <c r="GX25" s="213"/>
      <c r="GY25" s="213"/>
      <c r="GZ25" s="213"/>
      <c r="HA25" s="213"/>
      <c r="HB25" s="213"/>
      <c r="HC25" s="213"/>
      <c r="HD25" s="213"/>
      <c r="HE25" s="213"/>
      <c r="HF25" s="213"/>
      <c r="HG25" s="213"/>
      <c r="HH25" s="213"/>
      <c r="HI25" s="213"/>
      <c r="HJ25" s="213"/>
      <c r="HK25" s="213"/>
      <c r="HL25" s="213"/>
      <c r="HM25" s="213"/>
      <c r="HN25" s="213"/>
      <c r="HO25" s="213"/>
      <c r="HP25" s="213"/>
      <c r="HQ25" s="213"/>
      <c r="HR25" s="213"/>
      <c r="HS25" s="213"/>
      <c r="HT25" s="213"/>
      <c r="HU25" s="213"/>
      <c r="HV25" s="213"/>
      <c r="HW25" s="213"/>
      <c r="HX25" s="213"/>
      <c r="HY25" s="213"/>
      <c r="HZ25" s="213"/>
      <c r="IA25" s="213"/>
      <c r="IB25" s="213"/>
      <c r="IC25" s="213"/>
      <c r="ID25" s="213"/>
      <c r="IE25" s="213"/>
      <c r="IF25" s="213"/>
      <c r="IG25" s="213"/>
      <c r="IH25" s="213"/>
    </row>
    <row r="26" spans="1:242" x14ac:dyDescent="0.25">
      <c r="A26" s="217"/>
      <c r="B26" s="221" t="s">
        <v>332</v>
      </c>
      <c r="C26" s="426" t="s">
        <v>1275</v>
      </c>
      <c r="D26" s="497" t="s">
        <v>1780</v>
      </c>
      <c r="E26" s="497" t="s">
        <v>1781</v>
      </c>
      <c r="F26" s="221" t="s">
        <v>1782</v>
      </c>
      <c r="G26" s="221">
        <v>10</v>
      </c>
      <c r="H26" s="221">
        <v>0</v>
      </c>
      <c r="I26" s="477" t="s">
        <v>1617</v>
      </c>
      <c r="J26" s="221">
        <v>20220401</v>
      </c>
      <c r="K26" s="221">
        <v>20220415</v>
      </c>
      <c r="L26" s="221" t="s">
        <v>1597</v>
      </c>
      <c r="M26" s="461">
        <v>4457.96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13"/>
      <c r="EL26" s="213"/>
      <c r="EM26" s="213"/>
      <c r="EN26" s="213"/>
      <c r="EO26" s="213"/>
      <c r="EP26" s="213"/>
      <c r="EQ26" s="213"/>
      <c r="ER26" s="213"/>
      <c r="ES26" s="213"/>
      <c r="ET26" s="213"/>
      <c r="EU26" s="213"/>
      <c r="EV26" s="213"/>
      <c r="EW26" s="213"/>
      <c r="EX26" s="213"/>
      <c r="EY26" s="213"/>
      <c r="EZ26" s="213"/>
      <c r="FA26" s="213"/>
      <c r="FB26" s="213"/>
      <c r="FC26" s="213"/>
      <c r="FD26" s="213"/>
      <c r="FE26" s="213"/>
      <c r="FF26" s="213"/>
      <c r="FG26" s="213"/>
      <c r="FH26" s="213"/>
      <c r="FI26" s="213"/>
      <c r="FJ26" s="213"/>
      <c r="FK26" s="213"/>
      <c r="FL26" s="213"/>
      <c r="FM26" s="213"/>
      <c r="FN26" s="213"/>
      <c r="FO26" s="213"/>
      <c r="FP26" s="213"/>
      <c r="FQ26" s="213"/>
      <c r="FR26" s="213"/>
      <c r="FS26" s="213"/>
      <c r="FT26" s="213"/>
      <c r="FU26" s="213"/>
      <c r="FV26" s="213"/>
      <c r="FW26" s="213"/>
      <c r="FX26" s="213"/>
      <c r="FY26" s="213"/>
      <c r="FZ26" s="213"/>
      <c r="GA26" s="213"/>
      <c r="GB26" s="213"/>
      <c r="GC26" s="213"/>
      <c r="GD26" s="213"/>
      <c r="GE26" s="213"/>
      <c r="GF26" s="213"/>
      <c r="GG26" s="213"/>
      <c r="GH26" s="213"/>
      <c r="GI26" s="213"/>
      <c r="GJ26" s="213"/>
      <c r="GK26" s="213"/>
      <c r="GL26" s="213"/>
      <c r="GM26" s="213"/>
      <c r="GN26" s="213"/>
      <c r="GO26" s="213"/>
      <c r="GP26" s="213"/>
      <c r="GQ26" s="213"/>
      <c r="GR26" s="213"/>
      <c r="GS26" s="213"/>
      <c r="GT26" s="213"/>
      <c r="GU26" s="213"/>
      <c r="GV26" s="213"/>
      <c r="GW26" s="213"/>
      <c r="GX26" s="213"/>
      <c r="GY26" s="213"/>
      <c r="GZ26" s="213"/>
      <c r="HA26" s="213"/>
      <c r="HB26" s="213"/>
      <c r="HC26" s="213"/>
      <c r="HD26" s="213"/>
      <c r="HE26" s="213"/>
      <c r="HF26" s="213"/>
      <c r="HG26" s="213"/>
      <c r="HH26" s="213"/>
      <c r="HI26" s="213"/>
      <c r="HJ26" s="213"/>
      <c r="HK26" s="213"/>
      <c r="HL26" s="213"/>
      <c r="HM26" s="213"/>
      <c r="HN26" s="213"/>
      <c r="HO26" s="213"/>
      <c r="HP26" s="213"/>
      <c r="HQ26" s="213"/>
      <c r="HR26" s="213"/>
      <c r="HS26" s="213"/>
      <c r="HT26" s="213"/>
      <c r="HU26" s="213"/>
      <c r="HV26" s="213"/>
      <c r="HW26" s="213"/>
      <c r="HX26" s="213"/>
      <c r="HY26" s="213"/>
      <c r="HZ26" s="213"/>
      <c r="IA26" s="213"/>
      <c r="IB26" s="213"/>
      <c r="IC26" s="213"/>
      <c r="ID26" s="213"/>
      <c r="IE26" s="213"/>
      <c r="IF26" s="213"/>
      <c r="IG26" s="213"/>
      <c r="IH26" s="213"/>
    </row>
    <row r="27" spans="1:242" x14ac:dyDescent="0.25">
      <c r="A27" s="217"/>
      <c r="B27" s="221" t="s">
        <v>332</v>
      </c>
      <c r="C27" s="426" t="s">
        <v>1275</v>
      </c>
      <c r="D27" s="497" t="s">
        <v>1632</v>
      </c>
      <c r="E27" s="497" t="s">
        <v>1633</v>
      </c>
      <c r="F27" s="221" t="s">
        <v>1644</v>
      </c>
      <c r="G27" s="221">
        <v>11</v>
      </c>
      <c r="H27" s="221">
        <v>0</v>
      </c>
      <c r="I27" s="477" t="s">
        <v>1617</v>
      </c>
      <c r="J27" s="221">
        <v>20220401</v>
      </c>
      <c r="K27" s="221">
        <v>20220415</v>
      </c>
      <c r="L27" s="221" t="s">
        <v>1788</v>
      </c>
      <c r="M27" s="461">
        <v>3481.58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13"/>
      <c r="EL27" s="213"/>
      <c r="EM27" s="213"/>
      <c r="EN27" s="213"/>
      <c r="EO27" s="213"/>
      <c r="EP27" s="213"/>
      <c r="EQ27" s="213"/>
      <c r="ER27" s="213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213"/>
      <c r="GC27" s="213"/>
      <c r="GD27" s="213"/>
      <c r="GE27" s="213"/>
      <c r="GF27" s="213"/>
      <c r="GG27" s="213"/>
      <c r="GH27" s="213"/>
      <c r="GI27" s="213"/>
      <c r="GJ27" s="213"/>
      <c r="GK27" s="213"/>
      <c r="GL27" s="213"/>
      <c r="GM27" s="213"/>
      <c r="GN27" s="213"/>
      <c r="GO27" s="213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213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213"/>
    </row>
    <row r="28" spans="1:242" x14ac:dyDescent="0.25">
      <c r="A28" s="217"/>
      <c r="B28" s="221" t="s">
        <v>332</v>
      </c>
      <c r="C28" s="426" t="s">
        <v>1275</v>
      </c>
      <c r="D28" s="497" t="s">
        <v>1634</v>
      </c>
      <c r="E28" s="497" t="s">
        <v>1635</v>
      </c>
      <c r="F28" s="221" t="s">
        <v>1645</v>
      </c>
      <c r="G28" s="221">
        <v>12</v>
      </c>
      <c r="H28" s="221">
        <v>0</v>
      </c>
      <c r="I28" s="477" t="s">
        <v>1617</v>
      </c>
      <c r="J28" s="221">
        <v>20220401</v>
      </c>
      <c r="K28" s="221">
        <v>20220415</v>
      </c>
      <c r="L28" s="221" t="s">
        <v>1788</v>
      </c>
      <c r="M28" s="461">
        <v>3481.58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13"/>
      <c r="EL28" s="213"/>
      <c r="EM28" s="213"/>
      <c r="EN28" s="213"/>
      <c r="EO28" s="213"/>
      <c r="EP28" s="213"/>
      <c r="EQ28" s="213"/>
      <c r="ER28" s="213"/>
      <c r="ES28" s="213"/>
      <c r="ET28" s="213"/>
      <c r="EU28" s="213"/>
      <c r="EV28" s="213"/>
      <c r="EW28" s="213"/>
      <c r="EX28" s="213"/>
      <c r="EY28" s="213"/>
      <c r="EZ28" s="213"/>
      <c r="FA28" s="213"/>
      <c r="FB28" s="213"/>
      <c r="FC28" s="213"/>
      <c r="FD28" s="213"/>
      <c r="FE28" s="213"/>
      <c r="FF28" s="213"/>
      <c r="FG28" s="213"/>
      <c r="FH28" s="213"/>
      <c r="FI28" s="213"/>
      <c r="FJ28" s="213"/>
      <c r="FK28" s="213"/>
      <c r="FL28" s="213"/>
      <c r="FM28" s="213"/>
      <c r="FN28" s="213"/>
      <c r="FO28" s="213"/>
      <c r="FP28" s="213"/>
      <c r="FQ28" s="213"/>
      <c r="FR28" s="213"/>
      <c r="FS28" s="213"/>
      <c r="FT28" s="213"/>
      <c r="FU28" s="213"/>
      <c r="FV28" s="213"/>
      <c r="FW28" s="213"/>
      <c r="FX28" s="213"/>
      <c r="FY28" s="213"/>
      <c r="FZ28" s="213"/>
      <c r="GA28" s="213"/>
      <c r="GB28" s="213"/>
      <c r="GC28" s="213"/>
      <c r="GD28" s="213"/>
      <c r="GE28" s="213"/>
      <c r="GF28" s="213"/>
      <c r="GG28" s="213"/>
      <c r="GH28" s="213"/>
      <c r="GI28" s="213"/>
      <c r="GJ28" s="213"/>
      <c r="GK28" s="213"/>
      <c r="GL28" s="213"/>
      <c r="GM28" s="213"/>
      <c r="GN28" s="213"/>
      <c r="GO28" s="213"/>
      <c r="GP28" s="213"/>
      <c r="GQ28" s="213"/>
      <c r="GR28" s="213"/>
      <c r="GS28" s="213"/>
      <c r="GT28" s="213"/>
      <c r="GU28" s="213"/>
      <c r="GV28" s="213"/>
      <c r="GW28" s="213"/>
      <c r="GX28" s="213"/>
      <c r="GY28" s="213"/>
      <c r="GZ28" s="213"/>
      <c r="HA28" s="213"/>
      <c r="HB28" s="213"/>
      <c r="HC28" s="213"/>
      <c r="HD28" s="213"/>
      <c r="HE28" s="213"/>
      <c r="HF28" s="213"/>
      <c r="HG28" s="213"/>
      <c r="HH28" s="213"/>
      <c r="HI28" s="213"/>
      <c r="HJ28" s="213"/>
      <c r="HK28" s="213"/>
      <c r="HL28" s="213"/>
      <c r="HM28" s="213"/>
      <c r="HN28" s="213"/>
      <c r="HO28" s="213"/>
      <c r="HP28" s="213"/>
      <c r="HQ28" s="213"/>
      <c r="HR28" s="213"/>
      <c r="HS28" s="213"/>
      <c r="HT28" s="213"/>
      <c r="HU28" s="213"/>
      <c r="HV28" s="213"/>
      <c r="HW28" s="213"/>
      <c r="HX28" s="213"/>
      <c r="HY28" s="213"/>
      <c r="HZ28" s="213"/>
      <c r="IA28" s="213"/>
      <c r="IB28" s="213"/>
      <c r="IC28" s="213"/>
      <c r="ID28" s="213"/>
      <c r="IE28" s="213"/>
      <c r="IF28" s="213"/>
      <c r="IG28" s="213"/>
      <c r="IH28" s="213"/>
    </row>
    <row r="29" spans="1:242" x14ac:dyDescent="0.25">
      <c r="A29" s="217"/>
      <c r="B29" s="221" t="s">
        <v>332</v>
      </c>
      <c r="C29" s="426" t="s">
        <v>1275</v>
      </c>
      <c r="D29" s="497" t="s">
        <v>1636</v>
      </c>
      <c r="E29" s="497" t="s">
        <v>1637</v>
      </c>
      <c r="F29" s="221" t="s">
        <v>1646</v>
      </c>
      <c r="G29" s="221">
        <v>13</v>
      </c>
      <c r="H29" s="221">
        <v>0</v>
      </c>
      <c r="I29" s="477" t="s">
        <v>1617</v>
      </c>
      <c r="J29" s="221">
        <v>20220401</v>
      </c>
      <c r="K29" s="221">
        <v>20220415</v>
      </c>
      <c r="L29" s="221" t="s">
        <v>1788</v>
      </c>
      <c r="M29" s="461">
        <v>3481.58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  <c r="EO29" s="213"/>
      <c r="EP29" s="213"/>
      <c r="EQ29" s="213"/>
      <c r="ER29" s="213"/>
      <c r="ES29" s="213"/>
      <c r="ET29" s="213"/>
      <c r="EU29" s="213"/>
      <c r="EV29" s="213"/>
      <c r="EW29" s="213"/>
      <c r="EX29" s="213"/>
      <c r="EY29" s="213"/>
      <c r="EZ29" s="213"/>
      <c r="FA29" s="213"/>
      <c r="FB29" s="213"/>
      <c r="FC29" s="213"/>
      <c r="FD29" s="213"/>
      <c r="FE29" s="213"/>
      <c r="FF29" s="213"/>
      <c r="FG29" s="213"/>
      <c r="FH29" s="213"/>
      <c r="FI29" s="213"/>
      <c r="FJ29" s="213"/>
      <c r="FK29" s="213"/>
      <c r="FL29" s="213"/>
      <c r="FM29" s="213"/>
      <c r="FN29" s="213"/>
      <c r="FO29" s="213"/>
      <c r="FP29" s="213"/>
      <c r="FQ29" s="213"/>
      <c r="FR29" s="213"/>
      <c r="FS29" s="213"/>
      <c r="FT29" s="213"/>
      <c r="FU29" s="213"/>
      <c r="FV29" s="213"/>
      <c r="FW29" s="213"/>
      <c r="FX29" s="213"/>
      <c r="FY29" s="213"/>
      <c r="FZ29" s="213"/>
      <c r="GA29" s="213"/>
      <c r="GB29" s="213"/>
      <c r="GC29" s="213"/>
      <c r="GD29" s="213"/>
      <c r="GE29" s="213"/>
      <c r="GF29" s="213"/>
      <c r="GG29" s="213"/>
      <c r="GH29" s="213"/>
      <c r="GI29" s="213"/>
      <c r="GJ29" s="213"/>
      <c r="GK29" s="213"/>
      <c r="GL29" s="213"/>
      <c r="GM29" s="213"/>
      <c r="GN29" s="213"/>
      <c r="GO29" s="213"/>
      <c r="GP29" s="213"/>
      <c r="GQ29" s="213"/>
      <c r="GR29" s="213"/>
      <c r="GS29" s="213"/>
      <c r="GT29" s="213"/>
      <c r="GU29" s="213"/>
      <c r="GV29" s="213"/>
      <c r="GW29" s="213"/>
      <c r="GX29" s="213"/>
      <c r="GY29" s="213"/>
      <c r="GZ29" s="213"/>
      <c r="HA29" s="213"/>
      <c r="HB29" s="213"/>
      <c r="HC29" s="213"/>
      <c r="HD29" s="213"/>
      <c r="HE29" s="213"/>
      <c r="HF29" s="213"/>
      <c r="HG29" s="213"/>
      <c r="HH29" s="213"/>
      <c r="HI29" s="213"/>
      <c r="HJ29" s="213"/>
      <c r="HK29" s="213"/>
      <c r="HL29" s="213"/>
      <c r="HM29" s="213"/>
      <c r="HN29" s="213"/>
      <c r="HO29" s="213"/>
      <c r="HP29" s="213"/>
      <c r="HQ29" s="213"/>
      <c r="HR29" s="213"/>
      <c r="HS29" s="213"/>
      <c r="HT29" s="213"/>
      <c r="HU29" s="213"/>
      <c r="HV29" s="213"/>
      <c r="HW29" s="213"/>
      <c r="HX29" s="213"/>
      <c r="HY29" s="213"/>
      <c r="HZ29" s="213"/>
      <c r="IA29" s="213"/>
      <c r="IB29" s="213"/>
      <c r="IC29" s="213"/>
      <c r="ID29" s="213"/>
      <c r="IE29" s="213"/>
      <c r="IF29" s="213"/>
      <c r="IG29" s="213"/>
      <c r="IH29" s="213"/>
    </row>
    <row r="30" spans="1:242" x14ac:dyDescent="0.25">
      <c r="A30" s="217"/>
      <c r="B30" s="221" t="s">
        <v>332</v>
      </c>
      <c r="C30" s="426" t="s">
        <v>1275</v>
      </c>
      <c r="D30" s="497" t="s">
        <v>1638</v>
      </c>
      <c r="E30" s="497" t="s">
        <v>1639</v>
      </c>
      <c r="F30" s="221" t="s">
        <v>1647</v>
      </c>
      <c r="G30" s="221">
        <v>14</v>
      </c>
      <c r="H30" s="221">
        <v>0</v>
      </c>
      <c r="I30" s="477" t="s">
        <v>1617</v>
      </c>
      <c r="J30" s="221">
        <v>20220401</v>
      </c>
      <c r="K30" s="221">
        <v>20220415</v>
      </c>
      <c r="L30" s="221" t="s">
        <v>1788</v>
      </c>
      <c r="M30" s="461">
        <v>3481.57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3"/>
      <c r="EL30" s="213"/>
      <c r="EM30" s="213"/>
      <c r="EN30" s="213"/>
      <c r="EO30" s="213"/>
      <c r="EP30" s="213"/>
      <c r="EQ30" s="213"/>
      <c r="ER30" s="213"/>
      <c r="ES30" s="213"/>
      <c r="ET30" s="213"/>
      <c r="EU30" s="213"/>
      <c r="EV30" s="213"/>
      <c r="EW30" s="213"/>
      <c r="EX30" s="213"/>
      <c r="EY30" s="213"/>
      <c r="EZ30" s="213"/>
      <c r="FA30" s="213"/>
      <c r="FB30" s="213"/>
      <c r="FC30" s="213"/>
      <c r="FD30" s="213"/>
      <c r="FE30" s="213"/>
      <c r="FF30" s="213"/>
      <c r="FG30" s="213"/>
      <c r="FH30" s="213"/>
      <c r="FI30" s="213"/>
      <c r="FJ30" s="213"/>
      <c r="FK30" s="213"/>
      <c r="FL30" s="213"/>
      <c r="FM30" s="213"/>
      <c r="FN30" s="213"/>
      <c r="FO30" s="213"/>
      <c r="FP30" s="213"/>
      <c r="FQ30" s="213"/>
      <c r="FR30" s="213"/>
      <c r="FS30" s="213"/>
      <c r="FT30" s="213"/>
      <c r="FU30" s="213"/>
      <c r="FV30" s="213"/>
      <c r="FW30" s="213"/>
      <c r="FX30" s="213"/>
      <c r="FY30" s="213"/>
      <c r="FZ30" s="213"/>
      <c r="GA30" s="213"/>
      <c r="GB30" s="213"/>
      <c r="GC30" s="213"/>
      <c r="GD30" s="213"/>
      <c r="GE30" s="213"/>
      <c r="GF30" s="213"/>
      <c r="GG30" s="213"/>
      <c r="GH30" s="213"/>
      <c r="GI30" s="213"/>
      <c r="GJ30" s="213"/>
      <c r="GK30" s="213"/>
      <c r="GL30" s="213"/>
      <c r="GM30" s="213"/>
      <c r="GN30" s="213"/>
      <c r="GO30" s="213"/>
      <c r="GP30" s="213"/>
      <c r="GQ30" s="213"/>
      <c r="GR30" s="213"/>
      <c r="GS30" s="213"/>
      <c r="GT30" s="213"/>
      <c r="GU30" s="213"/>
      <c r="GV30" s="213"/>
      <c r="GW30" s="213"/>
      <c r="GX30" s="213"/>
      <c r="GY30" s="213"/>
      <c r="GZ30" s="213"/>
      <c r="HA30" s="213"/>
      <c r="HB30" s="213"/>
      <c r="HC30" s="213"/>
      <c r="HD30" s="213"/>
      <c r="HE30" s="213"/>
      <c r="HF30" s="213"/>
      <c r="HG30" s="213"/>
      <c r="HH30" s="213"/>
      <c r="HI30" s="213"/>
      <c r="HJ30" s="213"/>
      <c r="HK30" s="213"/>
      <c r="HL30" s="213"/>
      <c r="HM30" s="213"/>
      <c r="HN30" s="213"/>
      <c r="HO30" s="213"/>
      <c r="HP30" s="213"/>
      <c r="HQ30" s="213"/>
      <c r="HR30" s="213"/>
      <c r="HS30" s="213"/>
      <c r="HT30" s="213"/>
      <c r="HU30" s="213"/>
      <c r="HV30" s="213"/>
      <c r="HW30" s="213"/>
      <c r="HX30" s="213"/>
      <c r="HY30" s="213"/>
      <c r="HZ30" s="213"/>
      <c r="IA30" s="213"/>
      <c r="IB30" s="213"/>
      <c r="IC30" s="213"/>
      <c r="ID30" s="213"/>
      <c r="IE30" s="213"/>
      <c r="IF30" s="213"/>
      <c r="IG30" s="213"/>
      <c r="IH30" s="213"/>
    </row>
    <row r="31" spans="1:242" x14ac:dyDescent="0.25">
      <c r="A31" s="217"/>
      <c r="B31" s="221" t="s">
        <v>332</v>
      </c>
      <c r="C31" s="426" t="s">
        <v>1275</v>
      </c>
      <c r="D31" s="497" t="s">
        <v>1640</v>
      </c>
      <c r="E31" s="497" t="s">
        <v>1641</v>
      </c>
      <c r="F31" s="221" t="s">
        <v>1648</v>
      </c>
      <c r="G31" s="221">
        <v>15</v>
      </c>
      <c r="H31" s="221">
        <v>0</v>
      </c>
      <c r="I31" s="477" t="s">
        <v>1617</v>
      </c>
      <c r="J31" s="221">
        <v>20220401</v>
      </c>
      <c r="K31" s="221">
        <v>20220415</v>
      </c>
      <c r="L31" s="221" t="s">
        <v>1788</v>
      </c>
      <c r="M31" s="461">
        <v>3481.57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3"/>
      <c r="FA31" s="213"/>
      <c r="FB31" s="213"/>
      <c r="FC31" s="213"/>
      <c r="FD31" s="213"/>
      <c r="FE31" s="213"/>
      <c r="FF31" s="213"/>
      <c r="FG31" s="213"/>
      <c r="FH31" s="213"/>
      <c r="FI31" s="213"/>
      <c r="FJ31" s="213"/>
      <c r="FK31" s="213"/>
      <c r="FL31" s="213"/>
      <c r="FM31" s="213"/>
      <c r="FN31" s="213"/>
      <c r="FO31" s="213"/>
      <c r="FP31" s="213"/>
      <c r="FQ31" s="213"/>
      <c r="FR31" s="213"/>
      <c r="FS31" s="213"/>
      <c r="FT31" s="213"/>
      <c r="FU31" s="213"/>
      <c r="FV31" s="213"/>
      <c r="FW31" s="213"/>
      <c r="FX31" s="213"/>
      <c r="FY31" s="213"/>
      <c r="FZ31" s="213"/>
      <c r="GA31" s="213"/>
      <c r="GB31" s="213"/>
      <c r="GC31" s="213"/>
      <c r="GD31" s="213"/>
      <c r="GE31" s="213"/>
      <c r="GF31" s="213"/>
      <c r="GG31" s="213"/>
      <c r="GH31" s="213"/>
      <c r="GI31" s="213"/>
      <c r="GJ31" s="213"/>
      <c r="GK31" s="213"/>
      <c r="GL31" s="213"/>
      <c r="GM31" s="213"/>
      <c r="GN31" s="213"/>
      <c r="GO31" s="213"/>
      <c r="GP31" s="213"/>
      <c r="GQ31" s="213"/>
      <c r="GR31" s="213"/>
      <c r="GS31" s="213"/>
      <c r="GT31" s="213"/>
      <c r="GU31" s="213"/>
      <c r="GV31" s="213"/>
      <c r="GW31" s="213"/>
      <c r="GX31" s="213"/>
      <c r="GY31" s="213"/>
      <c r="GZ31" s="213"/>
      <c r="HA31" s="213"/>
      <c r="HB31" s="213"/>
      <c r="HC31" s="213"/>
      <c r="HD31" s="213"/>
      <c r="HE31" s="213"/>
      <c r="HF31" s="213"/>
      <c r="HG31" s="213"/>
      <c r="HH31" s="213"/>
      <c r="HI31" s="213"/>
      <c r="HJ31" s="213"/>
      <c r="HK31" s="213"/>
      <c r="HL31" s="213"/>
      <c r="HM31" s="213"/>
      <c r="HN31" s="213"/>
      <c r="HO31" s="213"/>
      <c r="HP31" s="213"/>
      <c r="HQ31" s="213"/>
      <c r="HR31" s="213"/>
      <c r="HS31" s="213"/>
      <c r="HT31" s="213"/>
      <c r="HU31" s="213"/>
      <c r="HV31" s="213"/>
      <c r="HW31" s="213"/>
      <c r="HX31" s="213"/>
      <c r="HY31" s="213"/>
      <c r="HZ31" s="213"/>
      <c r="IA31" s="213"/>
      <c r="IB31" s="213"/>
      <c r="IC31" s="213"/>
      <c r="ID31" s="213"/>
      <c r="IE31" s="213"/>
      <c r="IF31" s="213"/>
      <c r="IG31" s="213"/>
      <c r="IH31" s="213"/>
    </row>
    <row r="32" spans="1:242" x14ac:dyDescent="0.25">
      <c r="A32" s="217"/>
      <c r="B32" s="221" t="s">
        <v>332</v>
      </c>
      <c r="C32" s="426" t="s">
        <v>1275</v>
      </c>
      <c r="D32" s="497" t="s">
        <v>1642</v>
      </c>
      <c r="E32" s="497" t="s">
        <v>1643</v>
      </c>
      <c r="F32" s="221" t="s">
        <v>1649</v>
      </c>
      <c r="G32" s="221">
        <v>17</v>
      </c>
      <c r="H32" s="221">
        <v>0</v>
      </c>
      <c r="I32" s="477" t="s">
        <v>1617</v>
      </c>
      <c r="J32" s="221">
        <v>20220401</v>
      </c>
      <c r="K32" s="221">
        <v>20220415</v>
      </c>
      <c r="L32" s="221" t="s">
        <v>1650</v>
      </c>
      <c r="M32" s="461">
        <v>4457.96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13"/>
      <c r="EL32" s="213"/>
      <c r="EM32" s="213"/>
      <c r="EN32" s="213"/>
      <c r="EO32" s="213"/>
      <c r="EP32" s="213"/>
      <c r="EQ32" s="213"/>
      <c r="ER32" s="213"/>
      <c r="ES32" s="213"/>
      <c r="ET32" s="213"/>
      <c r="EU32" s="213"/>
      <c r="EV32" s="213"/>
      <c r="EW32" s="213"/>
      <c r="EX32" s="213"/>
      <c r="EY32" s="213"/>
      <c r="EZ32" s="213"/>
      <c r="FA32" s="213"/>
      <c r="FB32" s="213"/>
      <c r="FC32" s="213"/>
      <c r="FD32" s="213"/>
      <c r="FE32" s="213"/>
      <c r="FF32" s="213"/>
      <c r="FG32" s="213"/>
      <c r="FH32" s="213"/>
      <c r="FI32" s="213"/>
      <c r="FJ32" s="213"/>
      <c r="FK32" s="213"/>
      <c r="FL32" s="213"/>
      <c r="FM32" s="213"/>
      <c r="FN32" s="213"/>
      <c r="FO32" s="213"/>
      <c r="FP32" s="213"/>
      <c r="FQ32" s="213"/>
      <c r="FR32" s="213"/>
      <c r="FS32" s="213"/>
      <c r="FT32" s="213"/>
      <c r="FU32" s="213"/>
      <c r="FV32" s="213"/>
      <c r="FW32" s="213"/>
      <c r="FX32" s="213"/>
      <c r="FY32" s="213"/>
      <c r="FZ32" s="213"/>
      <c r="GA32" s="213"/>
      <c r="GB32" s="213"/>
      <c r="GC32" s="213"/>
      <c r="GD32" s="213"/>
      <c r="GE32" s="213"/>
      <c r="GF32" s="213"/>
      <c r="GG32" s="213"/>
      <c r="GH32" s="213"/>
      <c r="GI32" s="213"/>
      <c r="GJ32" s="213"/>
      <c r="GK32" s="213"/>
      <c r="GL32" s="213"/>
      <c r="GM32" s="213"/>
      <c r="GN32" s="213"/>
      <c r="GO32" s="213"/>
      <c r="GP32" s="213"/>
      <c r="GQ32" s="213"/>
      <c r="GR32" s="213"/>
      <c r="GS32" s="213"/>
      <c r="GT32" s="213"/>
      <c r="GU32" s="213"/>
      <c r="GV32" s="213"/>
      <c r="GW32" s="213"/>
      <c r="GX32" s="213"/>
      <c r="GY32" s="213"/>
      <c r="GZ32" s="213"/>
      <c r="HA32" s="213"/>
      <c r="HB32" s="213"/>
      <c r="HC32" s="213"/>
      <c r="HD32" s="213"/>
      <c r="HE32" s="213"/>
      <c r="HF32" s="213"/>
      <c r="HG32" s="213"/>
      <c r="HH32" s="213"/>
      <c r="HI32" s="213"/>
      <c r="HJ32" s="213"/>
      <c r="HK32" s="213"/>
      <c r="HL32" s="213"/>
      <c r="HM32" s="213"/>
      <c r="HN32" s="213"/>
      <c r="HO32" s="213"/>
      <c r="HP32" s="213"/>
      <c r="HQ32" s="213"/>
      <c r="HR32" s="213"/>
      <c r="HS32" s="213"/>
      <c r="HT32" s="213"/>
      <c r="HU32" s="213"/>
      <c r="HV32" s="213"/>
      <c r="HW32" s="213"/>
      <c r="HX32" s="213"/>
      <c r="HY32" s="213"/>
      <c r="HZ32" s="213"/>
      <c r="IA32" s="213"/>
      <c r="IB32" s="213"/>
      <c r="IC32" s="213"/>
      <c r="ID32" s="213"/>
      <c r="IE32" s="213"/>
      <c r="IF32" s="213"/>
      <c r="IG32" s="213"/>
      <c r="IH32" s="213"/>
    </row>
    <row r="33" spans="1:242" x14ac:dyDescent="0.25">
      <c r="A33" s="217"/>
      <c r="B33" s="221" t="s">
        <v>332</v>
      </c>
      <c r="C33" s="426" t="s">
        <v>1275</v>
      </c>
      <c r="D33" s="497" t="s">
        <v>1276</v>
      </c>
      <c r="E33" s="497" t="s">
        <v>1277</v>
      </c>
      <c r="F33" s="221" t="s">
        <v>1598</v>
      </c>
      <c r="G33" s="221">
        <v>3</v>
      </c>
      <c r="H33" s="221">
        <v>0</v>
      </c>
      <c r="I33" s="477" t="s">
        <v>1617</v>
      </c>
      <c r="J33" s="221">
        <v>20220416</v>
      </c>
      <c r="K33" s="221">
        <v>20220430</v>
      </c>
      <c r="L33" s="221" t="s">
        <v>1783</v>
      </c>
      <c r="M33" s="461">
        <v>7708.65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  <c r="EO33" s="213"/>
      <c r="EP33" s="213"/>
      <c r="EQ33" s="213"/>
      <c r="ER33" s="213"/>
      <c r="ES33" s="213"/>
      <c r="ET33" s="213"/>
      <c r="EU33" s="213"/>
      <c r="EV33" s="213"/>
      <c r="EW33" s="213"/>
      <c r="EX33" s="213"/>
      <c r="EY33" s="213"/>
      <c r="EZ33" s="213"/>
      <c r="FA33" s="213"/>
      <c r="FB33" s="213"/>
      <c r="FC33" s="213"/>
      <c r="FD33" s="213"/>
      <c r="FE33" s="213"/>
      <c r="FF33" s="213"/>
      <c r="FG33" s="213"/>
      <c r="FH33" s="213"/>
      <c r="FI33" s="213"/>
      <c r="FJ33" s="213"/>
      <c r="FK33" s="213"/>
      <c r="FL33" s="213"/>
      <c r="FM33" s="213"/>
      <c r="FN33" s="213"/>
      <c r="FO33" s="213"/>
      <c r="FP33" s="213"/>
      <c r="FQ33" s="213"/>
      <c r="FR33" s="213"/>
      <c r="FS33" s="213"/>
      <c r="FT33" s="213"/>
      <c r="FU33" s="213"/>
      <c r="FV33" s="213"/>
      <c r="FW33" s="213"/>
      <c r="FX33" s="213"/>
      <c r="FY33" s="213"/>
      <c r="FZ33" s="213"/>
      <c r="GA33" s="213"/>
      <c r="GB33" s="213"/>
      <c r="GC33" s="213"/>
      <c r="GD33" s="213"/>
      <c r="GE33" s="213"/>
      <c r="GF33" s="213"/>
      <c r="GG33" s="213"/>
      <c r="GH33" s="213"/>
      <c r="GI33" s="213"/>
      <c r="GJ33" s="213"/>
      <c r="GK33" s="213"/>
      <c r="GL33" s="213"/>
      <c r="GM33" s="213"/>
      <c r="GN33" s="213"/>
      <c r="GO33" s="213"/>
      <c r="GP33" s="213"/>
      <c r="GQ33" s="213"/>
      <c r="GR33" s="213"/>
      <c r="GS33" s="213"/>
      <c r="GT33" s="213"/>
      <c r="GU33" s="213"/>
      <c r="GV33" s="213"/>
      <c r="GW33" s="213"/>
      <c r="GX33" s="213"/>
      <c r="GY33" s="213"/>
      <c r="GZ33" s="213"/>
      <c r="HA33" s="213"/>
      <c r="HB33" s="213"/>
      <c r="HC33" s="213"/>
      <c r="HD33" s="213"/>
      <c r="HE33" s="213"/>
      <c r="HF33" s="213"/>
      <c r="HG33" s="213"/>
      <c r="HH33" s="213"/>
      <c r="HI33" s="213"/>
      <c r="HJ33" s="213"/>
      <c r="HK33" s="213"/>
      <c r="HL33" s="213"/>
      <c r="HM33" s="213"/>
      <c r="HN33" s="213"/>
      <c r="HO33" s="213"/>
      <c r="HP33" s="213"/>
      <c r="HQ33" s="213"/>
      <c r="HR33" s="213"/>
      <c r="HS33" s="213"/>
      <c r="HT33" s="213"/>
      <c r="HU33" s="213"/>
      <c r="HV33" s="213"/>
      <c r="HW33" s="213"/>
      <c r="HX33" s="213"/>
      <c r="HY33" s="213"/>
      <c r="HZ33" s="213"/>
      <c r="IA33" s="213"/>
      <c r="IB33" s="213"/>
      <c r="IC33" s="213"/>
      <c r="ID33" s="213"/>
      <c r="IE33" s="213"/>
      <c r="IF33" s="213"/>
      <c r="IG33" s="213"/>
      <c r="IH33" s="213"/>
    </row>
    <row r="34" spans="1:242" x14ac:dyDescent="0.25">
      <c r="A34" s="217"/>
      <c r="B34" s="221" t="s">
        <v>332</v>
      </c>
      <c r="C34" s="426" t="s">
        <v>1275</v>
      </c>
      <c r="D34" s="497" t="s">
        <v>1278</v>
      </c>
      <c r="E34" s="497" t="s">
        <v>1279</v>
      </c>
      <c r="F34" s="221" t="s">
        <v>1599</v>
      </c>
      <c r="G34" s="221">
        <v>4</v>
      </c>
      <c r="H34" s="221">
        <v>0</v>
      </c>
      <c r="I34" s="477" t="s">
        <v>1617</v>
      </c>
      <c r="J34" s="221">
        <v>20220416</v>
      </c>
      <c r="K34" s="221">
        <v>20220430</v>
      </c>
      <c r="L34" s="221" t="s">
        <v>1789</v>
      </c>
      <c r="M34" s="461">
        <v>7708.65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3"/>
      <c r="FA34" s="213"/>
      <c r="FB34" s="213"/>
      <c r="FC34" s="213"/>
      <c r="FD34" s="213"/>
      <c r="FE34" s="213"/>
      <c r="FF34" s="213"/>
      <c r="FG34" s="213"/>
      <c r="FH34" s="213"/>
      <c r="FI34" s="213"/>
      <c r="FJ34" s="213"/>
      <c r="FK34" s="213"/>
      <c r="FL34" s="213"/>
      <c r="FM34" s="213"/>
      <c r="FN34" s="213"/>
      <c r="FO34" s="213"/>
      <c r="FP34" s="213"/>
      <c r="FQ34" s="213"/>
      <c r="FR34" s="213"/>
      <c r="FS34" s="213"/>
      <c r="FT34" s="213"/>
      <c r="FU34" s="213"/>
      <c r="FV34" s="213"/>
      <c r="FW34" s="213"/>
      <c r="FX34" s="213"/>
      <c r="FY34" s="213"/>
      <c r="FZ34" s="213"/>
      <c r="GA34" s="213"/>
      <c r="GB34" s="213"/>
      <c r="GC34" s="213"/>
      <c r="GD34" s="213"/>
      <c r="GE34" s="213"/>
      <c r="GF34" s="213"/>
      <c r="GG34" s="213"/>
      <c r="GH34" s="213"/>
      <c r="GI34" s="213"/>
      <c r="GJ34" s="213"/>
      <c r="GK34" s="213"/>
      <c r="GL34" s="213"/>
      <c r="GM34" s="213"/>
      <c r="GN34" s="213"/>
      <c r="GO34" s="213"/>
      <c r="GP34" s="213"/>
      <c r="GQ34" s="213"/>
      <c r="GR34" s="213"/>
      <c r="GS34" s="213"/>
      <c r="GT34" s="213"/>
      <c r="GU34" s="213"/>
      <c r="GV34" s="213"/>
      <c r="GW34" s="213"/>
      <c r="GX34" s="213"/>
      <c r="GY34" s="213"/>
      <c r="GZ34" s="213"/>
      <c r="HA34" s="213"/>
      <c r="HB34" s="213"/>
      <c r="HC34" s="213"/>
      <c r="HD34" s="213"/>
      <c r="HE34" s="213"/>
      <c r="HF34" s="213"/>
      <c r="HG34" s="213"/>
      <c r="HH34" s="213"/>
      <c r="HI34" s="213"/>
      <c r="HJ34" s="213"/>
      <c r="HK34" s="213"/>
      <c r="HL34" s="213"/>
      <c r="HM34" s="213"/>
      <c r="HN34" s="213"/>
      <c r="HO34" s="213"/>
      <c r="HP34" s="213"/>
      <c r="HQ34" s="213"/>
      <c r="HR34" s="213"/>
      <c r="HS34" s="213"/>
      <c r="HT34" s="213"/>
      <c r="HU34" s="213"/>
      <c r="HV34" s="213"/>
      <c r="HW34" s="213"/>
      <c r="HX34" s="213"/>
      <c r="HY34" s="213"/>
      <c r="HZ34" s="213"/>
      <c r="IA34" s="213"/>
      <c r="IB34" s="213"/>
      <c r="IC34" s="213"/>
      <c r="ID34" s="213"/>
      <c r="IE34" s="213"/>
      <c r="IF34" s="213"/>
      <c r="IG34" s="213"/>
      <c r="IH34" s="213"/>
    </row>
    <row r="35" spans="1:242" x14ac:dyDescent="0.25">
      <c r="A35" s="217"/>
      <c r="B35" s="221" t="s">
        <v>332</v>
      </c>
      <c r="C35" s="426" t="s">
        <v>1275</v>
      </c>
      <c r="D35" s="497" t="s">
        <v>1591</v>
      </c>
      <c r="E35" s="497" t="s">
        <v>1592</v>
      </c>
      <c r="F35" s="221" t="s">
        <v>1600</v>
      </c>
      <c r="G35" s="221">
        <v>7</v>
      </c>
      <c r="H35" s="221">
        <v>0</v>
      </c>
      <c r="I35" s="477" t="s">
        <v>1617</v>
      </c>
      <c r="J35" s="221">
        <v>20220416</v>
      </c>
      <c r="K35" s="221">
        <v>20220430</v>
      </c>
      <c r="L35" s="221" t="s">
        <v>1784</v>
      </c>
      <c r="M35" s="461">
        <v>7708.65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  <c r="EO35" s="213"/>
      <c r="EP35" s="213"/>
      <c r="EQ35" s="213"/>
      <c r="ER35" s="213"/>
      <c r="ES35" s="213"/>
      <c r="ET35" s="213"/>
      <c r="EU35" s="213"/>
      <c r="EV35" s="213"/>
      <c r="EW35" s="213"/>
      <c r="EX35" s="213"/>
      <c r="EY35" s="213"/>
      <c r="EZ35" s="213"/>
      <c r="FA35" s="213"/>
      <c r="FB35" s="213"/>
      <c r="FC35" s="213"/>
      <c r="FD35" s="213"/>
      <c r="FE35" s="213"/>
      <c r="FF35" s="213"/>
      <c r="FG35" s="213"/>
      <c r="FH35" s="213"/>
      <c r="FI35" s="213"/>
      <c r="FJ35" s="213"/>
      <c r="FK35" s="213"/>
      <c r="FL35" s="213"/>
      <c r="FM35" s="213"/>
      <c r="FN35" s="213"/>
      <c r="FO35" s="213"/>
      <c r="FP35" s="213"/>
      <c r="FQ35" s="213"/>
      <c r="FR35" s="213"/>
      <c r="FS35" s="213"/>
      <c r="FT35" s="213"/>
      <c r="FU35" s="213"/>
      <c r="FV35" s="213"/>
      <c r="FW35" s="213"/>
      <c r="FX35" s="213"/>
      <c r="FY35" s="213"/>
      <c r="FZ35" s="213"/>
      <c r="GA35" s="213"/>
      <c r="GB35" s="213"/>
      <c r="GC35" s="213"/>
      <c r="GD35" s="213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  <c r="GO35" s="213"/>
      <c r="GP35" s="213"/>
      <c r="GQ35" s="213"/>
      <c r="GR35" s="213"/>
      <c r="GS35" s="213"/>
      <c r="GT35" s="213"/>
      <c r="GU35" s="213"/>
      <c r="GV35" s="213"/>
      <c r="GW35" s="213"/>
      <c r="GX35" s="213"/>
      <c r="GY35" s="213"/>
      <c r="GZ35" s="213"/>
      <c r="HA35" s="213"/>
      <c r="HB35" s="213"/>
      <c r="HC35" s="213"/>
      <c r="HD35" s="213"/>
      <c r="HE35" s="213"/>
      <c r="HF35" s="213"/>
      <c r="HG35" s="213"/>
      <c r="HH35" s="213"/>
      <c r="HI35" s="213"/>
      <c r="HJ35" s="213"/>
      <c r="HK35" s="213"/>
      <c r="HL35" s="213"/>
      <c r="HM35" s="213"/>
      <c r="HN35" s="213"/>
      <c r="HO35" s="213"/>
      <c r="HP35" s="213"/>
      <c r="HQ35" s="213"/>
      <c r="HR35" s="213"/>
      <c r="HS35" s="213"/>
      <c r="HT35" s="213"/>
      <c r="HU35" s="213"/>
      <c r="HV35" s="213"/>
      <c r="HW35" s="213"/>
      <c r="HX35" s="213"/>
      <c r="HY35" s="213"/>
      <c r="HZ35" s="213"/>
      <c r="IA35" s="213"/>
      <c r="IB35" s="213"/>
      <c r="IC35" s="213"/>
      <c r="ID35" s="213"/>
      <c r="IE35" s="213"/>
      <c r="IF35" s="213"/>
      <c r="IG35" s="213"/>
      <c r="IH35" s="213"/>
    </row>
    <row r="36" spans="1:242" x14ac:dyDescent="0.25">
      <c r="A36" s="217"/>
      <c r="B36" s="221" t="s">
        <v>332</v>
      </c>
      <c r="C36" s="426" t="s">
        <v>1275</v>
      </c>
      <c r="D36" s="497" t="s">
        <v>1769</v>
      </c>
      <c r="E36" s="497" t="s">
        <v>1770</v>
      </c>
      <c r="F36" s="221" t="s">
        <v>1771</v>
      </c>
      <c r="G36" s="221">
        <v>22</v>
      </c>
      <c r="H36" s="221">
        <v>0</v>
      </c>
      <c r="I36" s="477" t="s">
        <v>1617</v>
      </c>
      <c r="J36" s="221">
        <v>20220416</v>
      </c>
      <c r="K36" s="221">
        <v>20220430</v>
      </c>
      <c r="L36" s="221" t="s">
        <v>1785</v>
      </c>
      <c r="M36" s="461">
        <v>5150.05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  <c r="EO36" s="213"/>
      <c r="EP36" s="213"/>
      <c r="EQ36" s="213"/>
      <c r="ER36" s="213"/>
      <c r="ES36" s="213"/>
      <c r="ET36" s="213"/>
      <c r="EU36" s="213"/>
      <c r="EV36" s="213"/>
      <c r="EW36" s="213"/>
      <c r="EX36" s="213"/>
      <c r="EY36" s="213"/>
      <c r="EZ36" s="213"/>
      <c r="FA36" s="213"/>
      <c r="FB36" s="213"/>
      <c r="FC36" s="213"/>
      <c r="FD36" s="213"/>
      <c r="FE36" s="213"/>
      <c r="FF36" s="213"/>
      <c r="FG36" s="213"/>
      <c r="FH36" s="213"/>
      <c r="FI36" s="213"/>
      <c r="FJ36" s="213"/>
      <c r="FK36" s="213"/>
      <c r="FL36" s="213"/>
      <c r="FM36" s="213"/>
      <c r="FN36" s="213"/>
      <c r="FO36" s="213"/>
      <c r="FP36" s="213"/>
      <c r="FQ36" s="213"/>
      <c r="FR36" s="213"/>
      <c r="FS36" s="213"/>
      <c r="FT36" s="213"/>
      <c r="FU36" s="213"/>
      <c r="FV36" s="213"/>
      <c r="FW36" s="213"/>
      <c r="FX36" s="213"/>
      <c r="FY36" s="213"/>
      <c r="FZ36" s="213"/>
      <c r="GA36" s="213"/>
      <c r="GB36" s="213"/>
      <c r="GC36" s="213"/>
      <c r="GD36" s="213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  <c r="GO36" s="213"/>
      <c r="GP36" s="213"/>
      <c r="GQ36" s="213"/>
      <c r="GR36" s="213"/>
      <c r="GS36" s="213"/>
      <c r="GT36" s="213"/>
      <c r="GU36" s="213"/>
      <c r="GV36" s="213"/>
      <c r="GW36" s="213"/>
      <c r="GX36" s="213"/>
      <c r="GY36" s="213"/>
      <c r="GZ36" s="213"/>
      <c r="HA36" s="213"/>
      <c r="HB36" s="213"/>
      <c r="HC36" s="213"/>
      <c r="HD36" s="213"/>
      <c r="HE36" s="213"/>
      <c r="HF36" s="213"/>
      <c r="HG36" s="213"/>
      <c r="HH36" s="213"/>
      <c r="HI36" s="213"/>
      <c r="HJ36" s="213"/>
      <c r="HK36" s="213"/>
      <c r="HL36" s="213"/>
      <c r="HM36" s="213"/>
      <c r="HN36" s="213"/>
      <c r="HO36" s="213"/>
      <c r="HP36" s="213"/>
      <c r="HQ36" s="213"/>
      <c r="HR36" s="213"/>
      <c r="HS36" s="213"/>
      <c r="HT36" s="213"/>
      <c r="HU36" s="213"/>
      <c r="HV36" s="213"/>
      <c r="HW36" s="213"/>
      <c r="HX36" s="213"/>
      <c r="HY36" s="213"/>
      <c r="HZ36" s="213"/>
      <c r="IA36" s="213"/>
      <c r="IB36" s="213"/>
      <c r="IC36" s="213"/>
      <c r="ID36" s="213"/>
      <c r="IE36" s="213"/>
      <c r="IF36" s="213"/>
      <c r="IG36" s="213"/>
      <c r="IH36" s="213"/>
    </row>
    <row r="37" spans="1:242" x14ac:dyDescent="0.25">
      <c r="A37" s="217"/>
      <c r="B37" s="221" t="s">
        <v>332</v>
      </c>
      <c r="C37" s="426" t="s">
        <v>1275</v>
      </c>
      <c r="D37" s="497" t="s">
        <v>1593</v>
      </c>
      <c r="E37" s="497" t="s">
        <v>1594</v>
      </c>
      <c r="F37" s="221" t="s">
        <v>1601</v>
      </c>
      <c r="G37" s="221">
        <v>5</v>
      </c>
      <c r="H37" s="221">
        <v>0</v>
      </c>
      <c r="I37" s="477" t="s">
        <v>1617</v>
      </c>
      <c r="J37" s="221">
        <v>20220416</v>
      </c>
      <c r="K37" s="221">
        <v>20220430</v>
      </c>
      <c r="L37" s="221" t="s">
        <v>1280</v>
      </c>
      <c r="M37" s="461">
        <v>5150.05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Q37" s="213"/>
      <c r="GR37" s="213"/>
      <c r="GS37" s="213"/>
      <c r="GT37" s="213"/>
      <c r="GU37" s="213"/>
      <c r="GV37" s="213"/>
      <c r="GW37" s="213"/>
      <c r="GX37" s="213"/>
      <c r="GY37" s="213"/>
      <c r="GZ37" s="213"/>
      <c r="HA37" s="213"/>
      <c r="HB37" s="213"/>
      <c r="HC37" s="213"/>
      <c r="HD37" s="213"/>
      <c r="HE37" s="213"/>
      <c r="HF37" s="213"/>
      <c r="HG37" s="213"/>
      <c r="HH37" s="213"/>
      <c r="HI37" s="213"/>
      <c r="HJ37" s="213"/>
      <c r="HK37" s="213"/>
      <c r="HL37" s="213"/>
      <c r="HM37" s="213"/>
      <c r="HN37" s="213"/>
      <c r="HO37" s="213"/>
      <c r="HP37" s="213"/>
      <c r="HQ37" s="213"/>
      <c r="HR37" s="213"/>
      <c r="HS37" s="213"/>
      <c r="HT37" s="213"/>
      <c r="HU37" s="213"/>
      <c r="HV37" s="213"/>
      <c r="HW37" s="213"/>
      <c r="HX37" s="213"/>
      <c r="HY37" s="213"/>
      <c r="HZ37" s="213"/>
      <c r="IA37" s="213"/>
      <c r="IB37" s="213"/>
      <c r="IC37" s="213"/>
      <c r="ID37" s="213"/>
      <c r="IE37" s="213"/>
      <c r="IF37" s="213"/>
      <c r="IG37" s="213"/>
      <c r="IH37" s="213"/>
    </row>
    <row r="38" spans="1:242" x14ac:dyDescent="0.25">
      <c r="A38" s="217"/>
      <c r="B38" s="221" t="s">
        <v>332</v>
      </c>
      <c r="C38" s="426" t="s">
        <v>1275</v>
      </c>
      <c r="D38" s="497" t="s">
        <v>1772</v>
      </c>
      <c r="E38" s="497" t="s">
        <v>1773</v>
      </c>
      <c r="F38" s="221" t="s">
        <v>1774</v>
      </c>
      <c r="G38" s="221">
        <v>6</v>
      </c>
      <c r="H38" s="221">
        <v>0</v>
      </c>
      <c r="I38" s="477" t="s">
        <v>1617</v>
      </c>
      <c r="J38" s="221">
        <v>20220416</v>
      </c>
      <c r="K38" s="221">
        <v>20220430</v>
      </c>
      <c r="L38" s="221" t="s">
        <v>1786</v>
      </c>
      <c r="M38" s="461">
        <v>5150.05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3"/>
      <c r="FA38" s="213"/>
      <c r="FB38" s="213"/>
      <c r="FC38" s="213"/>
      <c r="FD38" s="213"/>
      <c r="FE38" s="213"/>
      <c r="FF38" s="213"/>
      <c r="FG38" s="213"/>
      <c r="FH38" s="213"/>
      <c r="FI38" s="213"/>
      <c r="FJ38" s="213"/>
      <c r="FK38" s="213"/>
      <c r="FL38" s="213"/>
      <c r="FM38" s="213"/>
      <c r="FN38" s="213"/>
      <c r="FO38" s="213"/>
      <c r="FP38" s="213"/>
      <c r="FQ38" s="213"/>
      <c r="FR38" s="213"/>
      <c r="FS38" s="213"/>
      <c r="FT38" s="213"/>
      <c r="FU38" s="213"/>
      <c r="FV38" s="213"/>
      <c r="FW38" s="213"/>
      <c r="FX38" s="213"/>
      <c r="FY38" s="213"/>
      <c r="FZ38" s="213"/>
      <c r="GA38" s="213"/>
      <c r="GB38" s="213"/>
      <c r="GC38" s="213"/>
      <c r="GD38" s="213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  <c r="GO38" s="213"/>
      <c r="GP38" s="213"/>
      <c r="GQ38" s="213"/>
      <c r="GR38" s="213"/>
      <c r="GS38" s="213"/>
      <c r="GT38" s="213"/>
      <c r="GU38" s="213"/>
      <c r="GV38" s="213"/>
      <c r="GW38" s="213"/>
      <c r="GX38" s="213"/>
      <c r="GY38" s="213"/>
      <c r="GZ38" s="213"/>
      <c r="HA38" s="213"/>
      <c r="HB38" s="213"/>
      <c r="HC38" s="213"/>
      <c r="HD38" s="213"/>
      <c r="HE38" s="213"/>
      <c r="HF38" s="213"/>
      <c r="HG38" s="213"/>
      <c r="HH38" s="213"/>
      <c r="HI38" s="213"/>
      <c r="HJ38" s="213"/>
      <c r="HK38" s="213"/>
      <c r="HL38" s="213"/>
      <c r="HM38" s="213"/>
      <c r="HN38" s="213"/>
      <c r="HO38" s="213"/>
      <c r="HP38" s="213"/>
      <c r="HQ38" s="213"/>
      <c r="HR38" s="213"/>
      <c r="HS38" s="213"/>
      <c r="HT38" s="213"/>
      <c r="HU38" s="213"/>
      <c r="HV38" s="213"/>
      <c r="HW38" s="213"/>
      <c r="HX38" s="213"/>
      <c r="HY38" s="213"/>
      <c r="HZ38" s="213"/>
      <c r="IA38" s="213"/>
      <c r="IB38" s="213"/>
      <c r="IC38" s="213"/>
      <c r="ID38" s="213"/>
      <c r="IE38" s="213"/>
      <c r="IF38" s="213"/>
      <c r="IG38" s="213"/>
      <c r="IH38" s="213"/>
    </row>
    <row r="39" spans="1:242" x14ac:dyDescent="0.25">
      <c r="A39" s="217"/>
      <c r="B39" s="221" t="s">
        <v>332</v>
      </c>
      <c r="C39" s="426" t="s">
        <v>1275</v>
      </c>
      <c r="D39" s="497" t="s">
        <v>1775</v>
      </c>
      <c r="E39" s="497" t="s">
        <v>1776</v>
      </c>
      <c r="F39" s="221" t="s">
        <v>1777</v>
      </c>
      <c r="G39" s="221">
        <v>18</v>
      </c>
      <c r="H39" s="221">
        <v>0</v>
      </c>
      <c r="I39" s="477" t="s">
        <v>1617</v>
      </c>
      <c r="J39" s="221">
        <v>20220416</v>
      </c>
      <c r="K39" s="221">
        <v>20220430</v>
      </c>
      <c r="L39" s="221" t="s">
        <v>1787</v>
      </c>
      <c r="M39" s="461">
        <v>11526.08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3"/>
      <c r="FA39" s="213"/>
      <c r="FB39" s="213"/>
      <c r="FC39" s="213"/>
      <c r="FD39" s="213"/>
      <c r="FE39" s="213"/>
      <c r="FF39" s="213"/>
      <c r="FG39" s="213"/>
      <c r="FH39" s="213"/>
      <c r="FI39" s="213"/>
      <c r="FJ39" s="213"/>
      <c r="FK39" s="213"/>
      <c r="FL39" s="213"/>
      <c r="FM39" s="213"/>
      <c r="FN39" s="213"/>
      <c r="FO39" s="213"/>
      <c r="FP39" s="213"/>
      <c r="FQ39" s="213"/>
      <c r="FR39" s="213"/>
      <c r="FS39" s="213"/>
      <c r="FT39" s="213"/>
      <c r="FU39" s="213"/>
      <c r="FV39" s="213"/>
      <c r="FW39" s="213"/>
      <c r="FX39" s="213"/>
      <c r="FY39" s="213"/>
      <c r="FZ39" s="213"/>
      <c r="GA39" s="213"/>
      <c r="GB39" s="213"/>
      <c r="GC39" s="213"/>
      <c r="GD39" s="213"/>
      <c r="GE39" s="213"/>
      <c r="GF39" s="213"/>
      <c r="GG39" s="213"/>
      <c r="GH39" s="213"/>
      <c r="GI39" s="213"/>
      <c r="GJ39" s="213"/>
      <c r="GK39" s="213"/>
      <c r="GL39" s="213"/>
      <c r="GM39" s="213"/>
      <c r="GN39" s="213"/>
      <c r="GO39" s="213"/>
      <c r="GP39" s="213"/>
      <c r="GQ39" s="213"/>
      <c r="GR39" s="213"/>
      <c r="GS39" s="213"/>
      <c r="GT39" s="213"/>
      <c r="GU39" s="213"/>
      <c r="GV39" s="213"/>
      <c r="GW39" s="213"/>
      <c r="GX39" s="213"/>
      <c r="GY39" s="213"/>
      <c r="GZ39" s="213"/>
      <c r="HA39" s="213"/>
      <c r="HB39" s="213"/>
      <c r="HC39" s="213"/>
      <c r="HD39" s="213"/>
      <c r="HE39" s="213"/>
      <c r="HF39" s="213"/>
      <c r="HG39" s="213"/>
      <c r="HH39" s="213"/>
      <c r="HI39" s="213"/>
      <c r="HJ39" s="213"/>
      <c r="HK39" s="213"/>
      <c r="HL39" s="213"/>
      <c r="HM39" s="213"/>
      <c r="HN39" s="213"/>
      <c r="HO39" s="213"/>
      <c r="HP39" s="213"/>
      <c r="HQ39" s="213"/>
      <c r="HR39" s="213"/>
      <c r="HS39" s="213"/>
      <c r="HT39" s="213"/>
      <c r="HU39" s="213"/>
      <c r="HV39" s="213"/>
      <c r="HW39" s="213"/>
      <c r="HX39" s="213"/>
      <c r="HY39" s="213"/>
      <c r="HZ39" s="213"/>
      <c r="IA39" s="213"/>
      <c r="IB39" s="213"/>
      <c r="IC39" s="213"/>
      <c r="ID39" s="213"/>
      <c r="IE39" s="213"/>
      <c r="IF39" s="213"/>
      <c r="IG39" s="213"/>
      <c r="IH39" s="213"/>
    </row>
    <row r="40" spans="1:242" x14ac:dyDescent="0.25">
      <c r="A40" s="217"/>
      <c r="B40" s="221" t="s">
        <v>332</v>
      </c>
      <c r="C40" s="426" t="s">
        <v>1275</v>
      </c>
      <c r="D40" s="497" t="s">
        <v>1778</v>
      </c>
      <c r="E40" s="497" t="s">
        <v>1779</v>
      </c>
      <c r="F40" s="221" t="s">
        <v>1790</v>
      </c>
      <c r="G40" s="221">
        <v>19</v>
      </c>
      <c r="H40" s="221">
        <v>0</v>
      </c>
      <c r="I40" s="477" t="s">
        <v>1617</v>
      </c>
      <c r="J40" s="221">
        <v>20220416</v>
      </c>
      <c r="K40" s="221">
        <v>20220430</v>
      </c>
      <c r="L40" s="221" t="s">
        <v>1791</v>
      </c>
      <c r="M40" s="461">
        <v>7708.65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  <c r="BI40" s="213"/>
      <c r="BJ40" s="213"/>
      <c r="BK40" s="213"/>
      <c r="BL40" s="213"/>
      <c r="BM40" s="213"/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3"/>
      <c r="EL40" s="213"/>
      <c r="EM40" s="213"/>
      <c r="EN40" s="213"/>
      <c r="EO40" s="213"/>
      <c r="EP40" s="213"/>
      <c r="EQ40" s="213"/>
      <c r="ER40" s="213"/>
      <c r="ES40" s="213"/>
      <c r="ET40" s="213"/>
      <c r="EU40" s="213"/>
      <c r="EV40" s="213"/>
      <c r="EW40" s="213"/>
      <c r="EX40" s="213"/>
      <c r="EY40" s="213"/>
      <c r="EZ40" s="213"/>
      <c r="FA40" s="213"/>
      <c r="FB40" s="213"/>
      <c r="FC40" s="213"/>
      <c r="FD40" s="213"/>
      <c r="FE40" s="213"/>
      <c r="FF40" s="213"/>
      <c r="FG40" s="213"/>
      <c r="FH40" s="213"/>
      <c r="FI40" s="213"/>
      <c r="FJ40" s="213"/>
      <c r="FK40" s="213"/>
      <c r="FL40" s="213"/>
      <c r="FM40" s="213"/>
      <c r="FN40" s="213"/>
      <c r="FO40" s="213"/>
      <c r="FP40" s="213"/>
      <c r="FQ40" s="213"/>
      <c r="FR40" s="213"/>
      <c r="FS40" s="213"/>
      <c r="FT40" s="213"/>
      <c r="FU40" s="213"/>
      <c r="FV40" s="213"/>
      <c r="FW40" s="213"/>
      <c r="FX40" s="213"/>
      <c r="FY40" s="213"/>
      <c r="FZ40" s="213"/>
      <c r="GA40" s="213"/>
      <c r="GB40" s="213"/>
      <c r="GC40" s="213"/>
      <c r="GD40" s="213"/>
      <c r="GE40" s="213"/>
      <c r="GF40" s="213"/>
      <c r="GG40" s="213"/>
      <c r="GH40" s="213"/>
      <c r="GI40" s="213"/>
      <c r="GJ40" s="213"/>
      <c r="GK40" s="213"/>
      <c r="GL40" s="213"/>
      <c r="GM40" s="213"/>
      <c r="GN40" s="213"/>
      <c r="GO40" s="213"/>
      <c r="GP40" s="213"/>
      <c r="GQ40" s="213"/>
      <c r="GR40" s="213"/>
      <c r="GS40" s="213"/>
      <c r="GT40" s="213"/>
      <c r="GU40" s="213"/>
      <c r="GV40" s="213"/>
      <c r="GW40" s="213"/>
      <c r="GX40" s="213"/>
      <c r="GY40" s="213"/>
      <c r="GZ40" s="213"/>
      <c r="HA40" s="213"/>
      <c r="HB40" s="213"/>
      <c r="HC40" s="213"/>
      <c r="HD40" s="213"/>
      <c r="HE40" s="213"/>
      <c r="HF40" s="213"/>
      <c r="HG40" s="213"/>
      <c r="HH40" s="213"/>
      <c r="HI40" s="213"/>
      <c r="HJ40" s="213"/>
      <c r="HK40" s="213"/>
      <c r="HL40" s="213"/>
      <c r="HM40" s="213"/>
      <c r="HN40" s="213"/>
      <c r="HO40" s="213"/>
      <c r="HP40" s="213"/>
      <c r="HQ40" s="213"/>
      <c r="HR40" s="213"/>
      <c r="HS40" s="213"/>
      <c r="HT40" s="213"/>
      <c r="HU40" s="213"/>
      <c r="HV40" s="213"/>
      <c r="HW40" s="213"/>
      <c r="HX40" s="213"/>
      <c r="HY40" s="213"/>
      <c r="HZ40" s="213"/>
      <c r="IA40" s="213"/>
      <c r="IB40" s="213"/>
      <c r="IC40" s="213"/>
      <c r="ID40" s="213"/>
      <c r="IE40" s="213"/>
      <c r="IF40" s="213"/>
      <c r="IG40" s="213"/>
      <c r="IH40" s="213"/>
    </row>
    <row r="41" spans="1:242" x14ac:dyDescent="0.25">
      <c r="A41" s="217"/>
      <c r="B41" s="221" t="s">
        <v>332</v>
      </c>
      <c r="C41" s="426" t="s">
        <v>1275</v>
      </c>
      <c r="D41" s="497" t="s">
        <v>1792</v>
      </c>
      <c r="E41" s="497" t="s">
        <v>1793</v>
      </c>
      <c r="F41" s="221" t="s">
        <v>1794</v>
      </c>
      <c r="G41" s="221">
        <v>20</v>
      </c>
      <c r="H41" s="221">
        <v>0</v>
      </c>
      <c r="I41" s="477" t="s">
        <v>1617</v>
      </c>
      <c r="J41" s="221">
        <v>20220416</v>
      </c>
      <c r="K41" s="221">
        <v>20220430</v>
      </c>
      <c r="L41" s="221" t="s">
        <v>1795</v>
      </c>
      <c r="M41" s="461">
        <v>7708.65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13"/>
      <c r="CZ41" s="213"/>
      <c r="DA41" s="213"/>
      <c r="DB41" s="213"/>
      <c r="DC41" s="213"/>
      <c r="DD41" s="213"/>
      <c r="DE41" s="213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3"/>
      <c r="EF41" s="213"/>
      <c r="EG41" s="213"/>
      <c r="EH41" s="213"/>
      <c r="EI41" s="213"/>
      <c r="EJ41" s="213"/>
      <c r="EK41" s="213"/>
      <c r="EL41" s="213"/>
      <c r="EM41" s="213"/>
      <c r="EN41" s="213"/>
      <c r="EO41" s="213"/>
      <c r="EP41" s="213"/>
      <c r="EQ41" s="213"/>
      <c r="ER41" s="213"/>
      <c r="ES41" s="213"/>
      <c r="ET41" s="213"/>
      <c r="EU41" s="213"/>
      <c r="EV41" s="213"/>
      <c r="EW41" s="213"/>
      <c r="EX41" s="213"/>
      <c r="EY41" s="213"/>
      <c r="EZ41" s="213"/>
      <c r="FA41" s="213"/>
      <c r="FB41" s="213"/>
      <c r="FC41" s="213"/>
      <c r="FD41" s="213"/>
      <c r="FE41" s="213"/>
      <c r="FF41" s="213"/>
      <c r="FG41" s="213"/>
      <c r="FH41" s="213"/>
      <c r="FI41" s="213"/>
      <c r="FJ41" s="213"/>
      <c r="FK41" s="213"/>
      <c r="FL41" s="213"/>
      <c r="FM41" s="213"/>
      <c r="FN41" s="213"/>
      <c r="FO41" s="213"/>
      <c r="FP41" s="213"/>
      <c r="FQ41" s="213"/>
      <c r="FR41" s="213"/>
      <c r="FS41" s="213"/>
      <c r="FT41" s="213"/>
      <c r="FU41" s="213"/>
      <c r="FV41" s="213"/>
      <c r="FW41" s="213"/>
      <c r="FX41" s="213"/>
      <c r="FY41" s="213"/>
      <c r="FZ41" s="213"/>
      <c r="GA41" s="213"/>
      <c r="GB41" s="213"/>
      <c r="GC41" s="213"/>
      <c r="GD41" s="213"/>
      <c r="GE41" s="213"/>
      <c r="GF41" s="213"/>
      <c r="GG41" s="213"/>
      <c r="GH41" s="213"/>
      <c r="GI41" s="213"/>
      <c r="GJ41" s="213"/>
      <c r="GK41" s="213"/>
      <c r="GL41" s="213"/>
      <c r="GM41" s="213"/>
      <c r="GN41" s="213"/>
      <c r="GO41" s="213"/>
      <c r="GP41" s="213"/>
      <c r="GQ41" s="213"/>
      <c r="GR41" s="213"/>
      <c r="GS41" s="213"/>
      <c r="GT41" s="213"/>
      <c r="GU41" s="213"/>
      <c r="GV41" s="213"/>
      <c r="GW41" s="213"/>
      <c r="GX41" s="213"/>
      <c r="GY41" s="213"/>
      <c r="GZ41" s="213"/>
      <c r="HA41" s="213"/>
      <c r="HB41" s="213"/>
      <c r="HC41" s="213"/>
      <c r="HD41" s="213"/>
      <c r="HE41" s="213"/>
      <c r="HF41" s="213"/>
      <c r="HG41" s="213"/>
      <c r="HH41" s="213"/>
      <c r="HI41" s="213"/>
      <c r="HJ41" s="213"/>
      <c r="HK41" s="213"/>
      <c r="HL41" s="213"/>
      <c r="HM41" s="213"/>
      <c r="HN41" s="213"/>
      <c r="HO41" s="213"/>
      <c r="HP41" s="213"/>
      <c r="HQ41" s="213"/>
      <c r="HR41" s="213"/>
      <c r="HS41" s="213"/>
      <c r="HT41" s="213"/>
      <c r="HU41" s="213"/>
      <c r="HV41" s="213"/>
      <c r="HW41" s="213"/>
      <c r="HX41" s="213"/>
      <c r="HY41" s="213"/>
      <c r="HZ41" s="213"/>
      <c r="IA41" s="213"/>
      <c r="IB41" s="213"/>
      <c r="IC41" s="213"/>
      <c r="ID41" s="213"/>
      <c r="IE41" s="213"/>
      <c r="IF41" s="213"/>
      <c r="IG41" s="213"/>
      <c r="IH41" s="213"/>
    </row>
    <row r="42" spans="1:242" x14ac:dyDescent="0.25">
      <c r="A42" s="217"/>
      <c r="B42" s="221" t="s">
        <v>332</v>
      </c>
      <c r="C42" s="426" t="s">
        <v>1275</v>
      </c>
      <c r="D42" s="497" t="s">
        <v>1580</v>
      </c>
      <c r="E42" s="497" t="s">
        <v>1581</v>
      </c>
      <c r="F42" s="221" t="s">
        <v>1602</v>
      </c>
      <c r="G42" s="221">
        <v>8</v>
      </c>
      <c r="H42" s="221">
        <v>0</v>
      </c>
      <c r="I42" s="477" t="s">
        <v>1617</v>
      </c>
      <c r="J42" s="221">
        <v>20220416</v>
      </c>
      <c r="K42" s="221">
        <v>20220430</v>
      </c>
      <c r="L42" s="221" t="s">
        <v>1604</v>
      </c>
      <c r="M42" s="461">
        <v>7708.65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3"/>
      <c r="BO42" s="213"/>
      <c r="BP42" s="213"/>
      <c r="BQ42" s="213"/>
      <c r="BR42" s="213"/>
      <c r="BS42" s="213"/>
      <c r="BT42" s="213"/>
      <c r="BU42" s="213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13"/>
      <c r="CZ42" s="213"/>
      <c r="DA42" s="213"/>
      <c r="DB42" s="213"/>
      <c r="DC42" s="213"/>
      <c r="DD42" s="213"/>
      <c r="DE42" s="213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3"/>
      <c r="DQ42" s="213"/>
      <c r="DR42" s="213"/>
      <c r="DS42" s="213"/>
      <c r="DT42" s="213"/>
      <c r="DU42" s="213"/>
      <c r="DV42" s="213"/>
      <c r="DW42" s="213"/>
      <c r="DX42" s="213"/>
      <c r="DY42" s="213"/>
      <c r="DZ42" s="213"/>
      <c r="EA42" s="213"/>
      <c r="EB42" s="213"/>
      <c r="EC42" s="213"/>
      <c r="ED42" s="213"/>
      <c r="EE42" s="213"/>
      <c r="EF42" s="213"/>
      <c r="EG42" s="213"/>
      <c r="EH42" s="213"/>
      <c r="EI42" s="213"/>
      <c r="EJ42" s="213"/>
      <c r="EK42" s="213"/>
      <c r="EL42" s="213"/>
      <c r="EM42" s="213"/>
      <c r="EN42" s="213"/>
      <c r="EO42" s="213"/>
      <c r="EP42" s="213"/>
      <c r="EQ42" s="213"/>
      <c r="ER42" s="213"/>
      <c r="ES42" s="213"/>
      <c r="ET42" s="213"/>
      <c r="EU42" s="213"/>
      <c r="EV42" s="213"/>
      <c r="EW42" s="213"/>
      <c r="EX42" s="213"/>
      <c r="EY42" s="213"/>
      <c r="EZ42" s="213"/>
      <c r="FA42" s="213"/>
      <c r="FB42" s="213"/>
      <c r="FC42" s="213"/>
      <c r="FD42" s="213"/>
      <c r="FE42" s="213"/>
      <c r="FF42" s="213"/>
      <c r="FG42" s="213"/>
      <c r="FH42" s="213"/>
      <c r="FI42" s="213"/>
      <c r="FJ42" s="213"/>
      <c r="FK42" s="213"/>
      <c r="FL42" s="213"/>
      <c r="FM42" s="213"/>
      <c r="FN42" s="213"/>
      <c r="FO42" s="213"/>
      <c r="FP42" s="213"/>
      <c r="FQ42" s="213"/>
      <c r="FR42" s="213"/>
      <c r="FS42" s="213"/>
      <c r="FT42" s="213"/>
      <c r="FU42" s="213"/>
      <c r="FV42" s="213"/>
      <c r="FW42" s="213"/>
      <c r="FX42" s="213"/>
      <c r="FY42" s="213"/>
      <c r="FZ42" s="213"/>
      <c r="GA42" s="213"/>
      <c r="GB42" s="213"/>
      <c r="GC42" s="213"/>
      <c r="GD42" s="213"/>
      <c r="GE42" s="213"/>
      <c r="GF42" s="213"/>
      <c r="GG42" s="213"/>
      <c r="GH42" s="213"/>
      <c r="GI42" s="213"/>
      <c r="GJ42" s="213"/>
      <c r="GK42" s="213"/>
      <c r="GL42" s="213"/>
      <c r="GM42" s="213"/>
      <c r="GN42" s="213"/>
      <c r="GO42" s="213"/>
      <c r="GP42" s="213"/>
      <c r="GQ42" s="213"/>
      <c r="GR42" s="213"/>
      <c r="GS42" s="213"/>
      <c r="GT42" s="213"/>
      <c r="GU42" s="213"/>
      <c r="GV42" s="213"/>
      <c r="GW42" s="213"/>
      <c r="GX42" s="213"/>
      <c r="GY42" s="213"/>
      <c r="GZ42" s="213"/>
      <c r="HA42" s="213"/>
      <c r="HB42" s="213"/>
      <c r="HC42" s="213"/>
      <c r="HD42" s="213"/>
      <c r="HE42" s="213"/>
      <c r="HF42" s="213"/>
      <c r="HG42" s="213"/>
      <c r="HH42" s="213"/>
      <c r="HI42" s="213"/>
      <c r="HJ42" s="213"/>
      <c r="HK42" s="213"/>
      <c r="HL42" s="213"/>
      <c r="HM42" s="213"/>
      <c r="HN42" s="213"/>
      <c r="HO42" s="213"/>
      <c r="HP42" s="213"/>
      <c r="HQ42" s="213"/>
      <c r="HR42" s="213"/>
      <c r="HS42" s="213"/>
      <c r="HT42" s="213"/>
      <c r="HU42" s="213"/>
      <c r="HV42" s="213"/>
      <c r="HW42" s="213"/>
      <c r="HX42" s="213"/>
      <c r="HY42" s="213"/>
      <c r="HZ42" s="213"/>
      <c r="IA42" s="213"/>
      <c r="IB42" s="213"/>
      <c r="IC42" s="213"/>
      <c r="ID42" s="213"/>
      <c r="IE42" s="213"/>
      <c r="IF42" s="213"/>
      <c r="IG42" s="213"/>
      <c r="IH42" s="213"/>
    </row>
    <row r="43" spans="1:242" x14ac:dyDescent="0.25">
      <c r="A43" s="217"/>
      <c r="B43" s="221" t="s">
        <v>332</v>
      </c>
      <c r="C43" s="426" t="s">
        <v>1275</v>
      </c>
      <c r="D43" s="497" t="s">
        <v>1595</v>
      </c>
      <c r="E43" s="497" t="s">
        <v>1596</v>
      </c>
      <c r="F43" s="221" t="s">
        <v>1603</v>
      </c>
      <c r="G43" s="221">
        <v>9</v>
      </c>
      <c r="H43" s="221">
        <v>0</v>
      </c>
      <c r="I43" s="477" t="s">
        <v>1617</v>
      </c>
      <c r="J43" s="221">
        <v>20220416</v>
      </c>
      <c r="K43" s="221">
        <v>20220430</v>
      </c>
      <c r="L43" s="221" t="s">
        <v>1597</v>
      </c>
      <c r="M43" s="461">
        <v>4851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3"/>
      <c r="EI43" s="213"/>
      <c r="EJ43" s="213"/>
      <c r="EK43" s="213"/>
      <c r="EL43" s="213"/>
      <c r="EM43" s="213"/>
      <c r="EN43" s="213"/>
      <c r="EO43" s="213"/>
      <c r="EP43" s="213"/>
      <c r="EQ43" s="213"/>
      <c r="ER43" s="213"/>
      <c r="ES43" s="213"/>
      <c r="ET43" s="213"/>
      <c r="EU43" s="213"/>
      <c r="EV43" s="213"/>
      <c r="EW43" s="213"/>
      <c r="EX43" s="213"/>
      <c r="EY43" s="213"/>
      <c r="EZ43" s="213"/>
      <c r="FA43" s="213"/>
      <c r="FB43" s="213"/>
      <c r="FC43" s="213"/>
      <c r="FD43" s="213"/>
      <c r="FE43" s="213"/>
      <c r="FF43" s="213"/>
      <c r="FG43" s="213"/>
      <c r="FH43" s="213"/>
      <c r="FI43" s="213"/>
      <c r="FJ43" s="213"/>
      <c r="FK43" s="213"/>
      <c r="FL43" s="213"/>
      <c r="FM43" s="213"/>
      <c r="FN43" s="213"/>
      <c r="FO43" s="213"/>
      <c r="FP43" s="213"/>
      <c r="FQ43" s="213"/>
      <c r="FR43" s="213"/>
      <c r="FS43" s="213"/>
      <c r="FT43" s="213"/>
      <c r="FU43" s="213"/>
      <c r="FV43" s="213"/>
      <c r="FW43" s="213"/>
      <c r="FX43" s="213"/>
      <c r="FY43" s="213"/>
      <c r="FZ43" s="213"/>
      <c r="GA43" s="213"/>
      <c r="GB43" s="213"/>
      <c r="GC43" s="213"/>
      <c r="GD43" s="213"/>
      <c r="GE43" s="213"/>
      <c r="GF43" s="213"/>
      <c r="GG43" s="213"/>
      <c r="GH43" s="213"/>
      <c r="GI43" s="213"/>
      <c r="GJ43" s="213"/>
      <c r="GK43" s="213"/>
      <c r="GL43" s="213"/>
      <c r="GM43" s="213"/>
      <c r="GN43" s="213"/>
      <c r="GO43" s="213"/>
      <c r="GP43" s="213"/>
      <c r="GQ43" s="213"/>
      <c r="GR43" s="213"/>
      <c r="GS43" s="213"/>
      <c r="GT43" s="213"/>
      <c r="GU43" s="213"/>
      <c r="GV43" s="213"/>
      <c r="GW43" s="213"/>
      <c r="GX43" s="213"/>
      <c r="GY43" s="213"/>
      <c r="GZ43" s="213"/>
      <c r="HA43" s="213"/>
      <c r="HB43" s="213"/>
      <c r="HC43" s="213"/>
      <c r="HD43" s="213"/>
      <c r="HE43" s="21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213"/>
      <c r="HQ43" s="213"/>
      <c r="HR43" s="213"/>
      <c r="HS43" s="213"/>
      <c r="HT43" s="213"/>
      <c r="HU43" s="213"/>
      <c r="HV43" s="213"/>
      <c r="HW43" s="213"/>
      <c r="HX43" s="213"/>
      <c r="HY43" s="213"/>
      <c r="HZ43" s="213"/>
      <c r="IA43" s="213"/>
      <c r="IB43" s="213"/>
      <c r="IC43" s="213"/>
      <c r="ID43" s="213"/>
      <c r="IE43" s="213"/>
      <c r="IF43" s="213"/>
      <c r="IG43" s="213"/>
      <c r="IH43" s="213"/>
    </row>
    <row r="44" spans="1:242" x14ac:dyDescent="0.25">
      <c r="A44" s="217"/>
      <c r="B44" s="221" t="s">
        <v>332</v>
      </c>
      <c r="C44" s="426" t="s">
        <v>1275</v>
      </c>
      <c r="D44" s="497" t="s">
        <v>1780</v>
      </c>
      <c r="E44" s="497" t="s">
        <v>1781</v>
      </c>
      <c r="F44" s="221" t="s">
        <v>1782</v>
      </c>
      <c r="G44" s="221">
        <v>10</v>
      </c>
      <c r="H44" s="221">
        <v>0</v>
      </c>
      <c r="I44" s="477" t="s">
        <v>1617</v>
      </c>
      <c r="J44" s="221">
        <v>20220416</v>
      </c>
      <c r="K44" s="221">
        <v>20220430</v>
      </c>
      <c r="L44" s="221" t="s">
        <v>1597</v>
      </c>
      <c r="M44" s="461">
        <v>4851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3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  <c r="EL44" s="213"/>
      <c r="EM44" s="213"/>
      <c r="EN44" s="213"/>
      <c r="EO44" s="213"/>
      <c r="EP44" s="213"/>
      <c r="EQ44" s="213"/>
      <c r="ER44" s="213"/>
      <c r="ES44" s="213"/>
      <c r="ET44" s="213"/>
      <c r="EU44" s="213"/>
      <c r="EV44" s="213"/>
      <c r="EW44" s="213"/>
      <c r="EX44" s="213"/>
      <c r="EY44" s="213"/>
      <c r="EZ44" s="213"/>
      <c r="FA44" s="213"/>
      <c r="FB44" s="213"/>
      <c r="FC44" s="213"/>
      <c r="FD44" s="213"/>
      <c r="FE44" s="213"/>
      <c r="FF44" s="213"/>
      <c r="FG44" s="213"/>
      <c r="FH44" s="213"/>
      <c r="FI44" s="213"/>
      <c r="FJ44" s="213"/>
      <c r="FK44" s="213"/>
      <c r="FL44" s="213"/>
      <c r="FM44" s="213"/>
      <c r="FN44" s="213"/>
      <c r="FO44" s="213"/>
      <c r="FP44" s="213"/>
      <c r="FQ44" s="213"/>
      <c r="FR44" s="213"/>
      <c r="FS44" s="213"/>
      <c r="FT44" s="213"/>
      <c r="FU44" s="213"/>
      <c r="FV44" s="213"/>
      <c r="FW44" s="213"/>
      <c r="FX44" s="213"/>
      <c r="FY44" s="213"/>
      <c r="FZ44" s="213"/>
      <c r="GA44" s="213"/>
      <c r="GB44" s="213"/>
      <c r="GC44" s="213"/>
      <c r="GD44" s="213"/>
      <c r="GE44" s="213"/>
      <c r="GF44" s="213"/>
      <c r="GG44" s="213"/>
      <c r="GH44" s="213"/>
      <c r="GI44" s="213"/>
      <c r="GJ44" s="213"/>
      <c r="GK44" s="213"/>
      <c r="GL44" s="213"/>
      <c r="GM44" s="213"/>
      <c r="GN44" s="213"/>
      <c r="GO44" s="213"/>
      <c r="GP44" s="213"/>
      <c r="GQ44" s="213"/>
      <c r="GR44" s="213"/>
      <c r="GS44" s="213"/>
      <c r="GT44" s="213"/>
      <c r="GU44" s="213"/>
      <c r="GV44" s="213"/>
      <c r="GW44" s="213"/>
      <c r="GX44" s="213"/>
      <c r="GY44" s="213"/>
      <c r="GZ44" s="213"/>
      <c r="HA44" s="213"/>
      <c r="HB44" s="213"/>
      <c r="HC44" s="213"/>
      <c r="HD44" s="213"/>
      <c r="HE44" s="213"/>
      <c r="HF44" s="213"/>
      <c r="HG44" s="213"/>
      <c r="HH44" s="213"/>
      <c r="HI44" s="213"/>
      <c r="HJ44" s="213"/>
      <c r="HK44" s="213"/>
      <c r="HL44" s="213"/>
      <c r="HM44" s="213"/>
      <c r="HN44" s="213"/>
      <c r="HO44" s="213"/>
      <c r="HP44" s="213"/>
      <c r="HQ44" s="213"/>
      <c r="HR44" s="213"/>
      <c r="HS44" s="213"/>
      <c r="HT44" s="213"/>
      <c r="HU44" s="213"/>
      <c r="HV44" s="213"/>
      <c r="HW44" s="213"/>
      <c r="HX44" s="213"/>
      <c r="HY44" s="213"/>
      <c r="HZ44" s="213"/>
      <c r="IA44" s="213"/>
      <c r="IB44" s="213"/>
      <c r="IC44" s="213"/>
      <c r="ID44" s="213"/>
      <c r="IE44" s="213"/>
      <c r="IF44" s="213"/>
      <c r="IG44" s="213"/>
      <c r="IH44" s="213"/>
    </row>
    <row r="45" spans="1:242" x14ac:dyDescent="0.25">
      <c r="A45" s="217"/>
      <c r="B45" s="221" t="s">
        <v>332</v>
      </c>
      <c r="C45" s="426" t="s">
        <v>1275</v>
      </c>
      <c r="D45" s="497" t="s">
        <v>1632</v>
      </c>
      <c r="E45" s="497" t="s">
        <v>1633</v>
      </c>
      <c r="F45" s="221" t="s">
        <v>1644</v>
      </c>
      <c r="G45" s="221">
        <v>11</v>
      </c>
      <c r="H45" s="221">
        <v>0</v>
      </c>
      <c r="I45" s="477" t="s">
        <v>1617</v>
      </c>
      <c r="J45" s="221">
        <v>20220416</v>
      </c>
      <c r="K45" s="221">
        <v>20220430</v>
      </c>
      <c r="L45" s="221" t="s">
        <v>1788</v>
      </c>
      <c r="M45" s="461">
        <v>3753.08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  <c r="EL45" s="213"/>
      <c r="EM45" s="213"/>
      <c r="EN45" s="213"/>
      <c r="EO45" s="213"/>
      <c r="EP45" s="213"/>
      <c r="EQ45" s="213"/>
      <c r="ER45" s="213"/>
      <c r="ES45" s="213"/>
      <c r="ET45" s="213"/>
      <c r="EU45" s="213"/>
      <c r="EV45" s="213"/>
      <c r="EW45" s="213"/>
      <c r="EX45" s="213"/>
      <c r="EY45" s="213"/>
      <c r="EZ45" s="213"/>
      <c r="FA45" s="213"/>
      <c r="FB45" s="213"/>
      <c r="FC45" s="213"/>
      <c r="FD45" s="213"/>
      <c r="FE45" s="213"/>
      <c r="FF45" s="213"/>
      <c r="FG45" s="213"/>
      <c r="FH45" s="213"/>
      <c r="FI45" s="213"/>
      <c r="FJ45" s="213"/>
      <c r="FK45" s="213"/>
      <c r="FL45" s="213"/>
      <c r="FM45" s="213"/>
      <c r="FN45" s="213"/>
      <c r="FO45" s="213"/>
      <c r="FP45" s="213"/>
      <c r="FQ45" s="213"/>
      <c r="FR45" s="213"/>
      <c r="FS45" s="213"/>
      <c r="FT45" s="213"/>
      <c r="FU45" s="213"/>
      <c r="FV45" s="213"/>
      <c r="FW45" s="213"/>
      <c r="FX45" s="213"/>
      <c r="FY45" s="213"/>
      <c r="FZ45" s="213"/>
      <c r="GA45" s="213"/>
      <c r="GB45" s="213"/>
      <c r="GC45" s="213"/>
      <c r="GD45" s="213"/>
      <c r="GE45" s="213"/>
      <c r="GF45" s="213"/>
      <c r="GG45" s="213"/>
      <c r="GH45" s="213"/>
      <c r="GI45" s="213"/>
      <c r="GJ45" s="213"/>
      <c r="GK45" s="213"/>
      <c r="GL45" s="213"/>
      <c r="GM45" s="213"/>
      <c r="GN45" s="213"/>
      <c r="GO45" s="213"/>
      <c r="GP45" s="213"/>
      <c r="GQ45" s="213"/>
      <c r="GR45" s="213"/>
      <c r="GS45" s="213"/>
      <c r="GT45" s="213"/>
      <c r="GU45" s="213"/>
      <c r="GV45" s="213"/>
      <c r="GW45" s="213"/>
      <c r="GX45" s="213"/>
      <c r="GY45" s="213"/>
      <c r="GZ45" s="213"/>
      <c r="HA45" s="213"/>
      <c r="HB45" s="213"/>
      <c r="HC45" s="213"/>
      <c r="HD45" s="213"/>
      <c r="HE45" s="213"/>
      <c r="HF45" s="213"/>
      <c r="HG45" s="213"/>
      <c r="HH45" s="213"/>
      <c r="HI45" s="213"/>
      <c r="HJ45" s="213"/>
      <c r="HK45" s="213"/>
      <c r="HL45" s="213"/>
      <c r="HM45" s="213"/>
      <c r="HN45" s="213"/>
      <c r="HO45" s="213"/>
      <c r="HP45" s="213"/>
      <c r="HQ45" s="213"/>
      <c r="HR45" s="213"/>
      <c r="HS45" s="213"/>
      <c r="HT45" s="213"/>
      <c r="HU45" s="213"/>
      <c r="HV45" s="213"/>
      <c r="HW45" s="213"/>
      <c r="HX45" s="213"/>
      <c r="HY45" s="213"/>
      <c r="HZ45" s="213"/>
      <c r="IA45" s="213"/>
      <c r="IB45" s="213"/>
      <c r="IC45" s="213"/>
      <c r="ID45" s="213"/>
      <c r="IE45" s="213"/>
      <c r="IF45" s="213"/>
      <c r="IG45" s="213"/>
      <c r="IH45" s="213"/>
    </row>
    <row r="46" spans="1:242" x14ac:dyDescent="0.25">
      <c r="A46" s="217"/>
      <c r="B46" s="221" t="s">
        <v>332</v>
      </c>
      <c r="C46" s="426" t="s">
        <v>1275</v>
      </c>
      <c r="D46" s="497" t="s">
        <v>1634</v>
      </c>
      <c r="E46" s="497" t="s">
        <v>1635</v>
      </c>
      <c r="F46" s="221" t="s">
        <v>1645</v>
      </c>
      <c r="G46" s="221">
        <v>12</v>
      </c>
      <c r="H46" s="221">
        <v>0</v>
      </c>
      <c r="I46" s="477" t="s">
        <v>1617</v>
      </c>
      <c r="J46" s="221">
        <v>20220416</v>
      </c>
      <c r="K46" s="221">
        <v>20220430</v>
      </c>
      <c r="L46" s="221" t="s">
        <v>1788</v>
      </c>
      <c r="M46" s="461">
        <v>3753.08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</row>
    <row r="47" spans="1:242" x14ac:dyDescent="0.25">
      <c r="A47" s="217"/>
      <c r="B47" s="221" t="s">
        <v>332</v>
      </c>
      <c r="C47" s="426" t="s">
        <v>1275</v>
      </c>
      <c r="D47" s="497" t="s">
        <v>1636</v>
      </c>
      <c r="E47" s="497" t="s">
        <v>1637</v>
      </c>
      <c r="F47" s="221" t="s">
        <v>1646</v>
      </c>
      <c r="G47" s="221">
        <v>13</v>
      </c>
      <c r="H47" s="221">
        <v>0</v>
      </c>
      <c r="I47" s="477" t="s">
        <v>1617</v>
      </c>
      <c r="J47" s="221">
        <v>20220416</v>
      </c>
      <c r="K47" s="221">
        <v>20220430</v>
      </c>
      <c r="L47" s="221" t="s">
        <v>1788</v>
      </c>
      <c r="M47" s="461">
        <v>3753.08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</row>
    <row r="48" spans="1:242" x14ac:dyDescent="0.25">
      <c r="A48" s="217"/>
      <c r="B48" s="221" t="s">
        <v>332</v>
      </c>
      <c r="C48" s="426" t="s">
        <v>1275</v>
      </c>
      <c r="D48" s="497" t="s">
        <v>1638</v>
      </c>
      <c r="E48" s="497" t="s">
        <v>1639</v>
      </c>
      <c r="F48" s="221" t="s">
        <v>1647</v>
      </c>
      <c r="G48" s="221">
        <v>14</v>
      </c>
      <c r="H48" s="221">
        <v>0</v>
      </c>
      <c r="I48" s="477" t="s">
        <v>1617</v>
      </c>
      <c r="J48" s="221">
        <v>20220416</v>
      </c>
      <c r="K48" s="221">
        <v>20220430</v>
      </c>
      <c r="L48" s="221" t="s">
        <v>1788</v>
      </c>
      <c r="M48" s="461">
        <v>3753.07</v>
      </c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3"/>
      <c r="EI48" s="213"/>
      <c r="EJ48" s="213"/>
      <c r="EK48" s="213"/>
      <c r="EL48" s="213"/>
      <c r="EM48" s="213"/>
      <c r="EN48" s="213"/>
      <c r="EO48" s="213"/>
      <c r="EP48" s="213"/>
      <c r="EQ48" s="213"/>
      <c r="ER48" s="213"/>
      <c r="ES48" s="213"/>
      <c r="ET48" s="213"/>
      <c r="EU48" s="213"/>
      <c r="EV48" s="213"/>
      <c r="EW48" s="213"/>
      <c r="EX48" s="213"/>
      <c r="EY48" s="213"/>
      <c r="EZ48" s="213"/>
      <c r="FA48" s="213"/>
      <c r="FB48" s="213"/>
      <c r="FC48" s="213"/>
      <c r="FD48" s="213"/>
      <c r="FE48" s="213"/>
      <c r="FF48" s="213"/>
      <c r="FG48" s="213"/>
      <c r="FH48" s="213"/>
      <c r="FI48" s="213"/>
      <c r="FJ48" s="213"/>
      <c r="FK48" s="213"/>
      <c r="FL48" s="213"/>
      <c r="FM48" s="213"/>
      <c r="FN48" s="213"/>
      <c r="FO48" s="213"/>
      <c r="FP48" s="213"/>
      <c r="FQ48" s="213"/>
      <c r="FR48" s="213"/>
      <c r="FS48" s="213"/>
      <c r="FT48" s="213"/>
      <c r="FU48" s="213"/>
      <c r="FV48" s="213"/>
      <c r="FW48" s="213"/>
      <c r="FX48" s="213"/>
      <c r="FY48" s="213"/>
      <c r="FZ48" s="213"/>
      <c r="GA48" s="213"/>
      <c r="GB48" s="213"/>
      <c r="GC48" s="213"/>
      <c r="GD48" s="213"/>
      <c r="GE48" s="213"/>
      <c r="GF48" s="213"/>
      <c r="GG48" s="213"/>
      <c r="GH48" s="213"/>
      <c r="GI48" s="213"/>
      <c r="GJ48" s="213"/>
      <c r="GK48" s="213"/>
      <c r="GL48" s="213"/>
      <c r="GM48" s="213"/>
      <c r="GN48" s="213"/>
      <c r="GO48" s="213"/>
      <c r="GP48" s="213"/>
      <c r="GQ48" s="213"/>
      <c r="GR48" s="213"/>
      <c r="GS48" s="213"/>
      <c r="GT48" s="213"/>
      <c r="GU48" s="213"/>
      <c r="GV48" s="213"/>
      <c r="GW48" s="213"/>
      <c r="GX48" s="213"/>
      <c r="GY48" s="213"/>
      <c r="GZ48" s="213"/>
      <c r="HA48" s="213"/>
      <c r="HB48" s="213"/>
      <c r="HC48" s="213"/>
      <c r="HD48" s="213"/>
      <c r="HE48" s="213"/>
      <c r="HF48" s="213"/>
      <c r="HG48" s="213"/>
      <c r="HH48" s="213"/>
      <c r="HI48" s="213"/>
      <c r="HJ48" s="213"/>
      <c r="HK48" s="213"/>
      <c r="HL48" s="213"/>
      <c r="HM48" s="213"/>
      <c r="HN48" s="213"/>
      <c r="HO48" s="213"/>
      <c r="HP48" s="213"/>
      <c r="HQ48" s="213"/>
      <c r="HR48" s="213"/>
      <c r="HS48" s="213"/>
      <c r="HT48" s="213"/>
      <c r="HU48" s="213"/>
      <c r="HV48" s="213"/>
      <c r="HW48" s="213"/>
      <c r="HX48" s="213"/>
      <c r="HY48" s="213"/>
      <c r="HZ48" s="213"/>
      <c r="IA48" s="213"/>
      <c r="IB48" s="213"/>
      <c r="IC48" s="213"/>
      <c r="ID48" s="213"/>
      <c r="IE48" s="213"/>
      <c r="IF48" s="213"/>
      <c r="IG48" s="213"/>
      <c r="IH48" s="213"/>
    </row>
    <row r="49" spans="1:242" x14ac:dyDescent="0.25">
      <c r="A49" s="217"/>
      <c r="B49" s="221" t="s">
        <v>332</v>
      </c>
      <c r="C49" s="426" t="s">
        <v>1275</v>
      </c>
      <c r="D49" s="497" t="s">
        <v>1640</v>
      </c>
      <c r="E49" s="497" t="s">
        <v>1641</v>
      </c>
      <c r="F49" s="221" t="s">
        <v>1648</v>
      </c>
      <c r="G49" s="221">
        <v>15</v>
      </c>
      <c r="H49" s="221">
        <v>0</v>
      </c>
      <c r="I49" s="477" t="s">
        <v>1617</v>
      </c>
      <c r="J49" s="221">
        <v>20220416</v>
      </c>
      <c r="K49" s="221">
        <v>20220430</v>
      </c>
      <c r="L49" s="221" t="s">
        <v>1788</v>
      </c>
      <c r="M49" s="461">
        <v>3753.07</v>
      </c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</row>
    <row r="50" spans="1:242" x14ac:dyDescent="0.25">
      <c r="A50" s="217"/>
      <c r="B50" s="221" t="s">
        <v>332</v>
      </c>
      <c r="C50" s="426" t="s">
        <v>1275</v>
      </c>
      <c r="D50" s="497" t="s">
        <v>1642</v>
      </c>
      <c r="E50" s="497" t="s">
        <v>1643</v>
      </c>
      <c r="F50" s="221" t="s">
        <v>1649</v>
      </c>
      <c r="G50" s="221">
        <v>17</v>
      </c>
      <c r="H50" s="221">
        <v>0</v>
      </c>
      <c r="I50" s="477" t="s">
        <v>1617</v>
      </c>
      <c r="J50" s="221">
        <v>20220416</v>
      </c>
      <c r="K50" s="221">
        <v>20220430</v>
      </c>
      <c r="L50" s="221" t="s">
        <v>1650</v>
      </c>
      <c r="M50" s="461">
        <v>4851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3"/>
      <c r="BN50" s="213"/>
      <c r="BO50" s="213"/>
      <c r="BP50" s="213"/>
      <c r="BQ50" s="213"/>
      <c r="BR50" s="213"/>
      <c r="BS50" s="213"/>
      <c r="BT50" s="213"/>
      <c r="BU50" s="213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3"/>
      <c r="CG50" s="213"/>
      <c r="CH50" s="213"/>
      <c r="CI50" s="213"/>
      <c r="CJ50" s="213"/>
      <c r="CK50" s="213"/>
      <c r="CL50" s="213"/>
      <c r="CM50" s="213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3"/>
      <c r="CY50" s="213"/>
      <c r="CZ50" s="213"/>
      <c r="DA50" s="213"/>
      <c r="DB50" s="213"/>
      <c r="DC50" s="213"/>
      <c r="DD50" s="213"/>
      <c r="DE50" s="213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3"/>
      <c r="DQ50" s="213"/>
      <c r="DR50" s="213"/>
      <c r="DS50" s="213"/>
      <c r="DT50" s="213"/>
      <c r="DU50" s="213"/>
      <c r="DV50" s="213"/>
      <c r="DW50" s="213"/>
      <c r="DX50" s="213"/>
      <c r="DY50" s="213"/>
      <c r="DZ50" s="213"/>
      <c r="EA50" s="213"/>
      <c r="EB50" s="213"/>
      <c r="EC50" s="213"/>
      <c r="ED50" s="213"/>
      <c r="EE50" s="213"/>
      <c r="EF50" s="213"/>
      <c r="EG50" s="213"/>
      <c r="EH50" s="213"/>
      <c r="EI50" s="213"/>
      <c r="EJ50" s="213"/>
      <c r="EK50" s="213"/>
      <c r="EL50" s="213"/>
      <c r="EM50" s="213"/>
      <c r="EN50" s="213"/>
      <c r="EO50" s="213"/>
      <c r="EP50" s="213"/>
      <c r="EQ50" s="213"/>
      <c r="ER50" s="213"/>
      <c r="ES50" s="213"/>
      <c r="ET50" s="213"/>
      <c r="EU50" s="213"/>
      <c r="EV50" s="213"/>
      <c r="EW50" s="213"/>
      <c r="EX50" s="213"/>
      <c r="EY50" s="213"/>
      <c r="EZ50" s="213"/>
      <c r="FA50" s="213"/>
      <c r="FB50" s="213"/>
      <c r="FC50" s="213"/>
      <c r="FD50" s="213"/>
      <c r="FE50" s="213"/>
      <c r="FF50" s="213"/>
      <c r="FG50" s="213"/>
      <c r="FH50" s="213"/>
      <c r="FI50" s="213"/>
      <c r="FJ50" s="213"/>
      <c r="FK50" s="213"/>
      <c r="FL50" s="213"/>
      <c r="FM50" s="213"/>
      <c r="FN50" s="213"/>
      <c r="FO50" s="213"/>
      <c r="FP50" s="213"/>
      <c r="FQ50" s="213"/>
      <c r="FR50" s="213"/>
      <c r="FS50" s="213"/>
      <c r="FT50" s="213"/>
      <c r="FU50" s="213"/>
      <c r="FV50" s="213"/>
      <c r="FW50" s="213"/>
      <c r="FX50" s="213"/>
      <c r="FY50" s="213"/>
      <c r="FZ50" s="213"/>
      <c r="GA50" s="213"/>
      <c r="GB50" s="213"/>
      <c r="GC50" s="213"/>
      <c r="GD50" s="213"/>
      <c r="GE50" s="213"/>
      <c r="GF50" s="213"/>
      <c r="GG50" s="213"/>
      <c r="GH50" s="213"/>
      <c r="GI50" s="213"/>
      <c r="GJ50" s="213"/>
      <c r="GK50" s="213"/>
      <c r="GL50" s="213"/>
      <c r="GM50" s="213"/>
      <c r="GN50" s="213"/>
      <c r="GO50" s="213"/>
      <c r="GP50" s="213"/>
      <c r="GQ50" s="213"/>
      <c r="GR50" s="213"/>
      <c r="GS50" s="213"/>
      <c r="GT50" s="213"/>
      <c r="GU50" s="213"/>
      <c r="GV50" s="213"/>
      <c r="GW50" s="213"/>
      <c r="GX50" s="213"/>
      <c r="GY50" s="213"/>
      <c r="GZ50" s="213"/>
      <c r="HA50" s="213"/>
      <c r="HB50" s="213"/>
      <c r="HC50" s="213"/>
      <c r="HD50" s="213"/>
      <c r="HE50" s="213"/>
      <c r="HF50" s="213"/>
      <c r="HG50" s="213"/>
      <c r="HH50" s="213"/>
      <c r="HI50" s="213"/>
      <c r="HJ50" s="213"/>
      <c r="HK50" s="213"/>
      <c r="HL50" s="213"/>
      <c r="HM50" s="213"/>
      <c r="HN50" s="213"/>
      <c r="HO50" s="213"/>
      <c r="HP50" s="213"/>
      <c r="HQ50" s="213"/>
      <c r="HR50" s="213"/>
      <c r="HS50" s="213"/>
      <c r="HT50" s="213"/>
      <c r="HU50" s="213"/>
      <c r="HV50" s="213"/>
      <c r="HW50" s="213"/>
      <c r="HX50" s="213"/>
      <c r="HY50" s="213"/>
      <c r="HZ50" s="213"/>
      <c r="IA50" s="213"/>
      <c r="IB50" s="213"/>
      <c r="IC50" s="213"/>
      <c r="ID50" s="213"/>
      <c r="IE50" s="213"/>
      <c r="IF50" s="213"/>
      <c r="IG50" s="213"/>
      <c r="IH50" s="213"/>
    </row>
    <row r="51" spans="1:242" x14ac:dyDescent="0.25">
      <c r="A51" s="217"/>
      <c r="B51" s="221" t="s">
        <v>332</v>
      </c>
      <c r="C51" s="426" t="s">
        <v>1275</v>
      </c>
      <c r="D51" s="497" t="s">
        <v>1276</v>
      </c>
      <c r="E51" s="497" t="s">
        <v>1277</v>
      </c>
      <c r="F51" s="221" t="s">
        <v>1598</v>
      </c>
      <c r="G51" s="221">
        <v>3</v>
      </c>
      <c r="H51" s="221">
        <v>0</v>
      </c>
      <c r="I51" s="477" t="s">
        <v>1617</v>
      </c>
      <c r="J51" s="221">
        <v>20220501</v>
      </c>
      <c r="K51" s="221">
        <v>20220515</v>
      </c>
      <c r="L51" s="221" t="s">
        <v>1789</v>
      </c>
      <c r="M51" s="461">
        <v>7708.65</v>
      </c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  <c r="CM51" s="213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3"/>
      <c r="CY51" s="213"/>
      <c r="CZ51" s="213"/>
      <c r="DA51" s="213"/>
      <c r="DB51" s="213"/>
      <c r="DC51" s="213"/>
      <c r="DD51" s="213"/>
      <c r="DE51" s="213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3"/>
      <c r="DQ51" s="213"/>
      <c r="DR51" s="213"/>
      <c r="DS51" s="213"/>
      <c r="DT51" s="213"/>
      <c r="DU51" s="213"/>
      <c r="DV51" s="213"/>
      <c r="DW51" s="213"/>
      <c r="DX51" s="213"/>
      <c r="DY51" s="213"/>
      <c r="DZ51" s="213"/>
      <c r="EA51" s="213"/>
      <c r="EB51" s="213"/>
      <c r="EC51" s="213"/>
      <c r="ED51" s="213"/>
      <c r="EE51" s="213"/>
      <c r="EF51" s="213"/>
      <c r="EG51" s="213"/>
      <c r="EH51" s="213"/>
      <c r="EI51" s="213"/>
      <c r="EJ51" s="213"/>
      <c r="EK51" s="213"/>
      <c r="EL51" s="213"/>
      <c r="EM51" s="213"/>
      <c r="EN51" s="213"/>
      <c r="EO51" s="213"/>
      <c r="EP51" s="213"/>
      <c r="EQ51" s="213"/>
      <c r="ER51" s="213"/>
      <c r="ES51" s="213"/>
      <c r="ET51" s="213"/>
      <c r="EU51" s="213"/>
      <c r="EV51" s="213"/>
      <c r="EW51" s="213"/>
      <c r="EX51" s="213"/>
      <c r="EY51" s="213"/>
      <c r="EZ51" s="213"/>
      <c r="FA51" s="213"/>
      <c r="FB51" s="213"/>
      <c r="FC51" s="213"/>
      <c r="FD51" s="213"/>
      <c r="FE51" s="213"/>
      <c r="FF51" s="213"/>
      <c r="FG51" s="213"/>
      <c r="FH51" s="213"/>
      <c r="FI51" s="213"/>
      <c r="FJ51" s="213"/>
      <c r="FK51" s="213"/>
      <c r="FL51" s="213"/>
      <c r="FM51" s="213"/>
      <c r="FN51" s="213"/>
      <c r="FO51" s="213"/>
      <c r="FP51" s="213"/>
      <c r="FQ51" s="213"/>
      <c r="FR51" s="213"/>
      <c r="FS51" s="213"/>
      <c r="FT51" s="213"/>
      <c r="FU51" s="213"/>
      <c r="FV51" s="213"/>
      <c r="FW51" s="213"/>
      <c r="FX51" s="213"/>
      <c r="FY51" s="213"/>
      <c r="FZ51" s="213"/>
      <c r="GA51" s="213"/>
      <c r="GB51" s="213"/>
      <c r="GC51" s="213"/>
      <c r="GD51" s="213"/>
      <c r="GE51" s="213"/>
      <c r="GF51" s="213"/>
      <c r="GG51" s="213"/>
      <c r="GH51" s="213"/>
      <c r="GI51" s="213"/>
      <c r="GJ51" s="213"/>
      <c r="GK51" s="213"/>
      <c r="GL51" s="213"/>
      <c r="GM51" s="213"/>
      <c r="GN51" s="213"/>
      <c r="GO51" s="213"/>
      <c r="GP51" s="213"/>
      <c r="GQ51" s="213"/>
      <c r="GR51" s="213"/>
      <c r="GS51" s="213"/>
      <c r="GT51" s="213"/>
      <c r="GU51" s="213"/>
      <c r="GV51" s="213"/>
      <c r="GW51" s="213"/>
      <c r="GX51" s="213"/>
      <c r="GY51" s="213"/>
      <c r="GZ51" s="213"/>
      <c r="HA51" s="213"/>
      <c r="HB51" s="213"/>
      <c r="HC51" s="213"/>
      <c r="HD51" s="213"/>
      <c r="HE51" s="213"/>
      <c r="HF51" s="213"/>
      <c r="HG51" s="213"/>
      <c r="HH51" s="213"/>
      <c r="HI51" s="213"/>
      <c r="HJ51" s="213"/>
      <c r="HK51" s="213"/>
      <c r="HL51" s="213"/>
      <c r="HM51" s="213"/>
      <c r="HN51" s="213"/>
      <c r="HO51" s="213"/>
      <c r="HP51" s="213"/>
      <c r="HQ51" s="213"/>
      <c r="HR51" s="213"/>
      <c r="HS51" s="213"/>
      <c r="HT51" s="213"/>
      <c r="HU51" s="213"/>
      <c r="HV51" s="213"/>
      <c r="HW51" s="213"/>
      <c r="HX51" s="213"/>
      <c r="HY51" s="213"/>
      <c r="HZ51" s="213"/>
      <c r="IA51" s="213"/>
      <c r="IB51" s="213"/>
      <c r="IC51" s="213"/>
      <c r="ID51" s="213"/>
      <c r="IE51" s="213"/>
      <c r="IF51" s="213"/>
      <c r="IG51" s="213"/>
      <c r="IH51" s="213"/>
    </row>
    <row r="52" spans="1:242" x14ac:dyDescent="0.25">
      <c r="A52" s="217"/>
      <c r="B52" s="221" t="s">
        <v>332</v>
      </c>
      <c r="C52" s="426" t="s">
        <v>1275</v>
      </c>
      <c r="D52" s="497" t="s">
        <v>1278</v>
      </c>
      <c r="E52" s="497" t="s">
        <v>1279</v>
      </c>
      <c r="F52" s="221" t="s">
        <v>1599</v>
      </c>
      <c r="G52" s="221">
        <v>4</v>
      </c>
      <c r="H52" s="221">
        <v>0</v>
      </c>
      <c r="I52" s="477" t="s">
        <v>1617</v>
      </c>
      <c r="J52" s="221">
        <v>20220501</v>
      </c>
      <c r="K52" s="221">
        <v>20220515</v>
      </c>
      <c r="L52" s="221" t="s">
        <v>1784</v>
      </c>
      <c r="M52" s="461">
        <v>7708.65</v>
      </c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  <c r="HQ52" s="213"/>
      <c r="HR52" s="213"/>
      <c r="HS52" s="213"/>
      <c r="HT52" s="213"/>
      <c r="HU52" s="213"/>
      <c r="HV52" s="213"/>
      <c r="HW52" s="213"/>
      <c r="HX52" s="213"/>
      <c r="HY52" s="213"/>
      <c r="HZ52" s="213"/>
      <c r="IA52" s="213"/>
      <c r="IB52" s="213"/>
      <c r="IC52" s="213"/>
      <c r="ID52" s="213"/>
      <c r="IE52" s="213"/>
      <c r="IF52" s="213"/>
      <c r="IG52" s="213"/>
      <c r="IH52" s="213"/>
    </row>
    <row r="53" spans="1:242" x14ac:dyDescent="0.25">
      <c r="A53" s="217"/>
      <c r="B53" s="221" t="s">
        <v>332</v>
      </c>
      <c r="C53" s="426" t="s">
        <v>1275</v>
      </c>
      <c r="D53" s="497" t="s">
        <v>1591</v>
      </c>
      <c r="E53" s="497" t="s">
        <v>1592</v>
      </c>
      <c r="F53" s="221" t="s">
        <v>1600</v>
      </c>
      <c r="G53" s="221">
        <v>7</v>
      </c>
      <c r="H53" s="221">
        <v>0</v>
      </c>
      <c r="I53" s="477" t="s">
        <v>1617</v>
      </c>
      <c r="J53" s="221">
        <v>20220501</v>
      </c>
      <c r="K53" s="221">
        <v>20220515</v>
      </c>
      <c r="L53" s="221" t="s">
        <v>1785</v>
      </c>
      <c r="M53" s="461">
        <v>7708.65</v>
      </c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</row>
    <row r="54" spans="1:242" x14ac:dyDescent="0.25">
      <c r="A54" s="217"/>
      <c r="B54" s="221" t="s">
        <v>332</v>
      </c>
      <c r="C54" s="426" t="s">
        <v>1275</v>
      </c>
      <c r="D54" s="497" t="s">
        <v>1769</v>
      </c>
      <c r="E54" s="497" t="s">
        <v>1770</v>
      </c>
      <c r="F54" s="221" t="s">
        <v>1771</v>
      </c>
      <c r="G54" s="221">
        <v>22</v>
      </c>
      <c r="H54" s="221">
        <v>0</v>
      </c>
      <c r="I54" s="477" t="s">
        <v>1617</v>
      </c>
      <c r="J54" s="221">
        <v>20220501</v>
      </c>
      <c r="K54" s="221">
        <v>20220515</v>
      </c>
      <c r="L54" s="221" t="s">
        <v>1280</v>
      </c>
      <c r="M54" s="461">
        <v>5150.05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</row>
    <row r="55" spans="1:242" x14ac:dyDescent="0.25">
      <c r="A55" s="217"/>
      <c r="B55" s="221" t="s">
        <v>332</v>
      </c>
      <c r="C55" s="426" t="s">
        <v>1275</v>
      </c>
      <c r="D55" s="497" t="s">
        <v>1593</v>
      </c>
      <c r="E55" s="497" t="s">
        <v>1594</v>
      </c>
      <c r="F55" s="221" t="s">
        <v>1601</v>
      </c>
      <c r="G55" s="221">
        <v>5</v>
      </c>
      <c r="H55" s="221">
        <v>0</v>
      </c>
      <c r="I55" s="477" t="s">
        <v>1617</v>
      </c>
      <c r="J55" s="221">
        <v>20220501</v>
      </c>
      <c r="K55" s="221">
        <v>20220515</v>
      </c>
      <c r="L55" s="221" t="s">
        <v>1789</v>
      </c>
      <c r="M55" s="461">
        <v>5150.05</v>
      </c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  <c r="EO55" s="213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3"/>
      <c r="FA55" s="213"/>
      <c r="FB55" s="213"/>
      <c r="FC55" s="213"/>
      <c r="FD55" s="213"/>
      <c r="FE55" s="213"/>
      <c r="FF55" s="213"/>
      <c r="FG55" s="213"/>
      <c r="FH55" s="213"/>
      <c r="FI55" s="213"/>
      <c r="FJ55" s="213"/>
      <c r="FK55" s="213"/>
      <c r="FL55" s="213"/>
      <c r="FM55" s="213"/>
      <c r="FN55" s="213"/>
      <c r="FO55" s="213"/>
      <c r="FP55" s="213"/>
      <c r="FQ55" s="213"/>
      <c r="FR55" s="213"/>
      <c r="FS55" s="213"/>
      <c r="FT55" s="213"/>
      <c r="FU55" s="213"/>
      <c r="FV55" s="213"/>
      <c r="FW55" s="213"/>
      <c r="FX55" s="213"/>
      <c r="FY55" s="213"/>
      <c r="FZ55" s="213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3"/>
      <c r="GN55" s="213"/>
      <c r="GO55" s="213"/>
      <c r="GP55" s="213"/>
      <c r="GQ55" s="213"/>
      <c r="GR55" s="213"/>
      <c r="GS55" s="213"/>
      <c r="GT55" s="213"/>
      <c r="GU55" s="213"/>
      <c r="GV55" s="213"/>
      <c r="GW55" s="213"/>
      <c r="GX55" s="213"/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  <c r="HV55" s="213"/>
      <c r="HW55" s="213"/>
      <c r="HX55" s="213"/>
      <c r="HY55" s="213"/>
      <c r="HZ55" s="213"/>
      <c r="IA55" s="213"/>
      <c r="IB55" s="213"/>
      <c r="IC55" s="213"/>
      <c r="ID55" s="213"/>
      <c r="IE55" s="213"/>
      <c r="IF55" s="213"/>
      <c r="IG55" s="213"/>
      <c r="IH55" s="213"/>
    </row>
    <row r="56" spans="1:242" x14ac:dyDescent="0.25">
      <c r="A56" s="217"/>
      <c r="B56" s="221" t="s">
        <v>332</v>
      </c>
      <c r="C56" s="426" t="s">
        <v>1275</v>
      </c>
      <c r="D56" s="497" t="s">
        <v>1772</v>
      </c>
      <c r="E56" s="497" t="s">
        <v>1773</v>
      </c>
      <c r="F56" s="221" t="s">
        <v>1774</v>
      </c>
      <c r="G56" s="221">
        <v>6</v>
      </c>
      <c r="H56" s="221">
        <v>0</v>
      </c>
      <c r="I56" s="477" t="s">
        <v>1617</v>
      </c>
      <c r="J56" s="221">
        <v>20220501</v>
      </c>
      <c r="K56" s="221">
        <v>20220515</v>
      </c>
      <c r="L56" s="221" t="s">
        <v>1786</v>
      </c>
      <c r="M56" s="461">
        <v>5150.05</v>
      </c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3"/>
      <c r="EI56" s="213"/>
      <c r="EJ56" s="213"/>
      <c r="EK56" s="213"/>
      <c r="EL56" s="213"/>
      <c r="EM56" s="213"/>
      <c r="EN56" s="213"/>
      <c r="EO56" s="213"/>
      <c r="EP56" s="213"/>
      <c r="EQ56" s="213"/>
      <c r="ER56" s="213"/>
      <c r="ES56" s="213"/>
      <c r="ET56" s="213"/>
      <c r="EU56" s="213"/>
      <c r="EV56" s="213"/>
      <c r="EW56" s="213"/>
      <c r="EX56" s="213"/>
      <c r="EY56" s="213"/>
      <c r="EZ56" s="213"/>
      <c r="FA56" s="213"/>
      <c r="FB56" s="213"/>
      <c r="FC56" s="213"/>
      <c r="FD56" s="213"/>
      <c r="FE56" s="213"/>
      <c r="FF56" s="213"/>
      <c r="FG56" s="213"/>
      <c r="FH56" s="213"/>
      <c r="FI56" s="213"/>
      <c r="FJ56" s="213"/>
      <c r="FK56" s="213"/>
      <c r="FL56" s="213"/>
      <c r="FM56" s="213"/>
      <c r="FN56" s="213"/>
      <c r="FO56" s="213"/>
      <c r="FP56" s="213"/>
      <c r="FQ56" s="213"/>
      <c r="FR56" s="213"/>
      <c r="FS56" s="213"/>
      <c r="FT56" s="213"/>
      <c r="FU56" s="213"/>
      <c r="FV56" s="213"/>
      <c r="FW56" s="213"/>
      <c r="FX56" s="213"/>
      <c r="FY56" s="213"/>
      <c r="FZ56" s="213"/>
      <c r="GA56" s="213"/>
      <c r="GB56" s="213"/>
      <c r="GC56" s="213"/>
      <c r="GD56" s="213"/>
      <c r="GE56" s="213"/>
      <c r="GF56" s="213"/>
      <c r="GG56" s="213"/>
      <c r="GH56" s="213"/>
      <c r="GI56" s="213"/>
      <c r="GJ56" s="213"/>
      <c r="GK56" s="213"/>
      <c r="GL56" s="213"/>
      <c r="GM56" s="213"/>
      <c r="GN56" s="213"/>
      <c r="GO56" s="213"/>
      <c r="GP56" s="213"/>
      <c r="GQ56" s="213"/>
      <c r="GR56" s="213"/>
      <c r="GS56" s="213"/>
      <c r="GT56" s="213"/>
      <c r="GU56" s="213"/>
      <c r="GV56" s="213"/>
      <c r="GW56" s="213"/>
      <c r="GX56" s="213"/>
      <c r="GY56" s="213"/>
      <c r="GZ56" s="213"/>
      <c r="HA56" s="213"/>
      <c r="HB56" s="213"/>
      <c r="HC56" s="213"/>
      <c r="HD56" s="213"/>
      <c r="HE56" s="213"/>
      <c r="HF56" s="213"/>
      <c r="HG56" s="213"/>
      <c r="HH56" s="213"/>
      <c r="HI56" s="213"/>
      <c r="HJ56" s="213"/>
      <c r="HK56" s="213"/>
      <c r="HL56" s="213"/>
      <c r="HM56" s="213"/>
      <c r="HN56" s="213"/>
      <c r="HO56" s="213"/>
      <c r="HP56" s="213"/>
      <c r="HQ56" s="213"/>
      <c r="HR56" s="213"/>
      <c r="HS56" s="213"/>
      <c r="HT56" s="213"/>
      <c r="HU56" s="213"/>
      <c r="HV56" s="213"/>
      <c r="HW56" s="213"/>
      <c r="HX56" s="213"/>
      <c r="HY56" s="213"/>
      <c r="HZ56" s="213"/>
      <c r="IA56" s="213"/>
      <c r="IB56" s="213"/>
      <c r="IC56" s="213"/>
      <c r="ID56" s="213"/>
      <c r="IE56" s="213"/>
      <c r="IF56" s="213"/>
      <c r="IG56" s="213"/>
      <c r="IH56" s="213"/>
    </row>
    <row r="57" spans="1:242" x14ac:dyDescent="0.25">
      <c r="A57" s="217"/>
      <c r="B57" s="221" t="s">
        <v>332</v>
      </c>
      <c r="C57" s="426" t="s">
        <v>1275</v>
      </c>
      <c r="D57" s="497" t="s">
        <v>1775</v>
      </c>
      <c r="E57" s="497" t="s">
        <v>1776</v>
      </c>
      <c r="F57" s="221" t="s">
        <v>1777</v>
      </c>
      <c r="G57" s="221">
        <v>18</v>
      </c>
      <c r="H57" s="221">
        <v>0</v>
      </c>
      <c r="I57" s="477" t="s">
        <v>1617</v>
      </c>
      <c r="J57" s="221">
        <v>20220501</v>
      </c>
      <c r="K57" s="221">
        <v>20220515</v>
      </c>
      <c r="L57" s="221" t="s">
        <v>1787</v>
      </c>
      <c r="M57" s="461">
        <v>11526.08</v>
      </c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3"/>
      <c r="BN57" s="213"/>
      <c r="BO57" s="213"/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  <c r="DO57" s="213"/>
      <c r="DP57" s="213"/>
      <c r="DQ57" s="213"/>
      <c r="DR57" s="213"/>
      <c r="DS57" s="213"/>
      <c r="DT57" s="213"/>
      <c r="DU57" s="213"/>
      <c r="DV57" s="213"/>
      <c r="DW57" s="213"/>
      <c r="DX57" s="213"/>
      <c r="DY57" s="213"/>
      <c r="DZ57" s="213"/>
      <c r="EA57" s="213"/>
      <c r="EB57" s="213"/>
      <c r="EC57" s="213"/>
      <c r="ED57" s="213"/>
      <c r="EE57" s="213"/>
      <c r="EF57" s="213"/>
      <c r="EG57" s="213"/>
      <c r="EH57" s="213"/>
      <c r="EI57" s="213"/>
      <c r="EJ57" s="213"/>
      <c r="EK57" s="213"/>
      <c r="EL57" s="213"/>
      <c r="EM57" s="213"/>
      <c r="EN57" s="213"/>
      <c r="EO57" s="213"/>
      <c r="EP57" s="213"/>
      <c r="EQ57" s="213"/>
      <c r="ER57" s="213"/>
      <c r="ES57" s="213"/>
      <c r="ET57" s="213"/>
      <c r="EU57" s="213"/>
      <c r="EV57" s="213"/>
      <c r="EW57" s="213"/>
      <c r="EX57" s="213"/>
      <c r="EY57" s="213"/>
      <c r="EZ57" s="213"/>
      <c r="FA57" s="213"/>
      <c r="FB57" s="213"/>
      <c r="FC57" s="213"/>
      <c r="FD57" s="213"/>
      <c r="FE57" s="213"/>
      <c r="FF57" s="213"/>
      <c r="FG57" s="213"/>
      <c r="FH57" s="213"/>
      <c r="FI57" s="213"/>
      <c r="FJ57" s="213"/>
      <c r="FK57" s="213"/>
      <c r="FL57" s="213"/>
      <c r="FM57" s="213"/>
      <c r="FN57" s="213"/>
      <c r="FO57" s="213"/>
      <c r="FP57" s="213"/>
      <c r="FQ57" s="213"/>
      <c r="FR57" s="213"/>
      <c r="FS57" s="213"/>
      <c r="FT57" s="213"/>
      <c r="FU57" s="213"/>
      <c r="FV57" s="213"/>
      <c r="FW57" s="213"/>
      <c r="FX57" s="213"/>
      <c r="FY57" s="213"/>
      <c r="FZ57" s="213"/>
      <c r="GA57" s="213"/>
      <c r="GB57" s="213"/>
      <c r="GC57" s="213"/>
      <c r="GD57" s="213"/>
      <c r="GE57" s="213"/>
      <c r="GF57" s="213"/>
      <c r="GG57" s="213"/>
      <c r="GH57" s="213"/>
      <c r="GI57" s="213"/>
      <c r="GJ57" s="213"/>
      <c r="GK57" s="213"/>
      <c r="GL57" s="213"/>
      <c r="GM57" s="213"/>
      <c r="GN57" s="213"/>
      <c r="GO57" s="213"/>
      <c r="GP57" s="213"/>
      <c r="GQ57" s="213"/>
      <c r="GR57" s="213"/>
      <c r="GS57" s="213"/>
      <c r="GT57" s="213"/>
      <c r="GU57" s="213"/>
      <c r="GV57" s="213"/>
      <c r="GW57" s="213"/>
      <c r="GX57" s="213"/>
      <c r="GY57" s="213"/>
      <c r="GZ57" s="213"/>
      <c r="HA57" s="213"/>
      <c r="HB57" s="213"/>
      <c r="HC57" s="213"/>
      <c r="HD57" s="213"/>
      <c r="HE57" s="213"/>
      <c r="HF57" s="213"/>
      <c r="HG57" s="213"/>
      <c r="HH57" s="213"/>
      <c r="HI57" s="213"/>
      <c r="HJ57" s="213"/>
      <c r="HK57" s="213"/>
      <c r="HL57" s="213"/>
      <c r="HM57" s="213"/>
      <c r="HN57" s="213"/>
      <c r="HO57" s="213"/>
      <c r="HP57" s="213"/>
      <c r="HQ57" s="213"/>
      <c r="HR57" s="213"/>
      <c r="HS57" s="213"/>
      <c r="HT57" s="213"/>
      <c r="HU57" s="213"/>
      <c r="HV57" s="213"/>
      <c r="HW57" s="213"/>
      <c r="HX57" s="213"/>
      <c r="HY57" s="213"/>
      <c r="HZ57" s="213"/>
      <c r="IA57" s="213"/>
      <c r="IB57" s="213"/>
      <c r="IC57" s="213"/>
      <c r="ID57" s="213"/>
      <c r="IE57" s="213"/>
      <c r="IF57" s="213"/>
      <c r="IG57" s="213"/>
      <c r="IH57" s="213"/>
    </row>
    <row r="58" spans="1:242" x14ac:dyDescent="0.25">
      <c r="A58" s="217"/>
      <c r="B58" s="221" t="s">
        <v>332</v>
      </c>
      <c r="C58" s="426" t="s">
        <v>1275</v>
      </c>
      <c r="D58" s="497" t="s">
        <v>1778</v>
      </c>
      <c r="E58" s="497" t="s">
        <v>1779</v>
      </c>
      <c r="F58" s="221" t="s">
        <v>1790</v>
      </c>
      <c r="G58" s="221">
        <v>19</v>
      </c>
      <c r="H58" s="221">
        <v>0</v>
      </c>
      <c r="I58" s="477" t="s">
        <v>1617</v>
      </c>
      <c r="J58" s="221">
        <v>20220501</v>
      </c>
      <c r="K58" s="221">
        <v>20220515</v>
      </c>
      <c r="L58" s="221" t="s">
        <v>1791</v>
      </c>
      <c r="M58" s="461">
        <v>7708.65</v>
      </c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3"/>
      <c r="BN58" s="213"/>
      <c r="BO58" s="213"/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  <c r="HQ58" s="213"/>
      <c r="HR58" s="213"/>
      <c r="HS58" s="213"/>
      <c r="HT58" s="213"/>
      <c r="HU58" s="213"/>
      <c r="HV58" s="213"/>
      <c r="HW58" s="213"/>
      <c r="HX58" s="213"/>
      <c r="HY58" s="213"/>
      <c r="HZ58" s="213"/>
      <c r="IA58" s="213"/>
      <c r="IB58" s="213"/>
      <c r="IC58" s="213"/>
      <c r="ID58" s="213"/>
      <c r="IE58" s="213"/>
      <c r="IF58" s="213"/>
      <c r="IG58" s="213"/>
      <c r="IH58" s="213"/>
    </row>
    <row r="59" spans="1:242" x14ac:dyDescent="0.25">
      <c r="A59" s="217"/>
      <c r="B59" s="221" t="s">
        <v>332</v>
      </c>
      <c r="C59" s="426" t="s">
        <v>1275</v>
      </c>
      <c r="D59" s="497" t="s">
        <v>1792</v>
      </c>
      <c r="E59" s="497" t="s">
        <v>1793</v>
      </c>
      <c r="F59" s="221" t="s">
        <v>1794</v>
      </c>
      <c r="G59" s="221">
        <v>20</v>
      </c>
      <c r="H59" s="221">
        <v>0</v>
      </c>
      <c r="I59" s="477" t="s">
        <v>1617</v>
      </c>
      <c r="J59" s="221">
        <v>20220501</v>
      </c>
      <c r="K59" s="221">
        <v>20220515</v>
      </c>
      <c r="L59" s="221" t="s">
        <v>1795</v>
      </c>
      <c r="M59" s="461">
        <v>7708.65</v>
      </c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M59" s="213"/>
      <c r="BN59" s="213"/>
      <c r="BO59" s="213"/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  <c r="DZ59" s="213"/>
      <c r="EA59" s="213"/>
      <c r="EB59" s="213"/>
      <c r="EC59" s="213"/>
      <c r="ED59" s="213"/>
      <c r="EE59" s="213"/>
      <c r="EF59" s="213"/>
      <c r="EG59" s="213"/>
      <c r="EH59" s="213"/>
      <c r="EI59" s="213"/>
      <c r="EJ59" s="213"/>
      <c r="EK59" s="213"/>
      <c r="EL59" s="213"/>
      <c r="EM59" s="213"/>
      <c r="EN59" s="213"/>
      <c r="EO59" s="213"/>
      <c r="EP59" s="213"/>
      <c r="EQ59" s="213"/>
      <c r="ER59" s="213"/>
      <c r="ES59" s="213"/>
      <c r="ET59" s="213"/>
      <c r="EU59" s="213"/>
      <c r="EV59" s="213"/>
      <c r="EW59" s="213"/>
      <c r="EX59" s="213"/>
      <c r="EY59" s="213"/>
      <c r="EZ59" s="213"/>
      <c r="FA59" s="213"/>
      <c r="FB59" s="213"/>
      <c r="FC59" s="213"/>
      <c r="FD59" s="213"/>
      <c r="FE59" s="213"/>
      <c r="FF59" s="213"/>
      <c r="FG59" s="213"/>
      <c r="FH59" s="213"/>
      <c r="FI59" s="213"/>
      <c r="FJ59" s="213"/>
      <c r="FK59" s="213"/>
      <c r="FL59" s="213"/>
      <c r="FM59" s="213"/>
      <c r="FN59" s="213"/>
      <c r="FO59" s="213"/>
      <c r="FP59" s="213"/>
      <c r="FQ59" s="213"/>
      <c r="FR59" s="213"/>
      <c r="FS59" s="213"/>
      <c r="FT59" s="213"/>
      <c r="FU59" s="213"/>
      <c r="FV59" s="213"/>
      <c r="FW59" s="213"/>
      <c r="FX59" s="213"/>
      <c r="FY59" s="213"/>
      <c r="FZ59" s="213"/>
      <c r="GA59" s="213"/>
      <c r="GB59" s="213"/>
      <c r="GC59" s="213"/>
      <c r="GD59" s="213"/>
      <c r="GE59" s="213"/>
      <c r="GF59" s="213"/>
      <c r="GG59" s="213"/>
      <c r="GH59" s="213"/>
      <c r="GI59" s="213"/>
      <c r="GJ59" s="213"/>
      <c r="GK59" s="213"/>
      <c r="GL59" s="213"/>
      <c r="GM59" s="213"/>
      <c r="GN59" s="213"/>
      <c r="GO59" s="213"/>
      <c r="GP59" s="213"/>
      <c r="GQ59" s="213"/>
      <c r="GR59" s="213"/>
      <c r="GS59" s="213"/>
      <c r="GT59" s="213"/>
      <c r="GU59" s="213"/>
      <c r="GV59" s="213"/>
      <c r="GW59" s="213"/>
      <c r="GX59" s="213"/>
      <c r="GY59" s="213"/>
      <c r="GZ59" s="213"/>
      <c r="HA59" s="213"/>
      <c r="HB59" s="213"/>
      <c r="HC59" s="213"/>
      <c r="HD59" s="213"/>
      <c r="HE59" s="213"/>
      <c r="HF59" s="213"/>
      <c r="HG59" s="213"/>
      <c r="HH59" s="213"/>
      <c r="HI59" s="213"/>
      <c r="HJ59" s="213"/>
      <c r="HK59" s="213"/>
      <c r="HL59" s="213"/>
      <c r="HM59" s="213"/>
      <c r="HN59" s="213"/>
      <c r="HO59" s="213"/>
      <c r="HP59" s="213"/>
      <c r="HQ59" s="213"/>
      <c r="HR59" s="213"/>
      <c r="HS59" s="213"/>
      <c r="HT59" s="213"/>
      <c r="HU59" s="213"/>
      <c r="HV59" s="213"/>
      <c r="HW59" s="213"/>
      <c r="HX59" s="213"/>
      <c r="HY59" s="213"/>
      <c r="HZ59" s="213"/>
      <c r="IA59" s="213"/>
      <c r="IB59" s="213"/>
      <c r="IC59" s="213"/>
      <c r="ID59" s="213"/>
      <c r="IE59" s="213"/>
      <c r="IF59" s="213"/>
      <c r="IG59" s="213"/>
      <c r="IH59" s="213"/>
    </row>
    <row r="60" spans="1:242" x14ac:dyDescent="0.25">
      <c r="A60" s="217"/>
      <c r="B60" s="221" t="s">
        <v>332</v>
      </c>
      <c r="C60" s="426" t="s">
        <v>1275</v>
      </c>
      <c r="D60" s="497" t="s">
        <v>1580</v>
      </c>
      <c r="E60" s="497" t="s">
        <v>1581</v>
      </c>
      <c r="F60" s="221" t="s">
        <v>1602</v>
      </c>
      <c r="G60" s="221">
        <v>8</v>
      </c>
      <c r="H60" s="221">
        <v>0</v>
      </c>
      <c r="I60" s="477" t="s">
        <v>1617</v>
      </c>
      <c r="J60" s="221">
        <v>20220501</v>
      </c>
      <c r="K60" s="221">
        <v>20220515</v>
      </c>
      <c r="L60" s="221" t="s">
        <v>1604</v>
      </c>
      <c r="M60" s="461">
        <v>7708.65</v>
      </c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/>
      <c r="DQ60" s="213"/>
      <c r="DR60" s="213"/>
      <c r="DS60" s="213"/>
      <c r="DT60" s="213"/>
      <c r="DU60" s="213"/>
      <c r="DV60" s="213"/>
      <c r="DW60" s="213"/>
      <c r="DX60" s="213"/>
      <c r="DY60" s="213"/>
      <c r="DZ60" s="213"/>
      <c r="EA60" s="213"/>
      <c r="EB60" s="213"/>
      <c r="EC60" s="213"/>
      <c r="ED60" s="213"/>
      <c r="EE60" s="213"/>
      <c r="EF60" s="213"/>
      <c r="EG60" s="213"/>
      <c r="EH60" s="213"/>
      <c r="EI60" s="213"/>
      <c r="EJ60" s="213"/>
      <c r="EK60" s="213"/>
      <c r="EL60" s="213"/>
      <c r="EM60" s="213"/>
      <c r="EN60" s="213"/>
      <c r="EO60" s="213"/>
      <c r="EP60" s="213"/>
      <c r="EQ60" s="213"/>
      <c r="ER60" s="213"/>
      <c r="ES60" s="213"/>
      <c r="ET60" s="213"/>
      <c r="EU60" s="213"/>
      <c r="EV60" s="213"/>
      <c r="EW60" s="213"/>
      <c r="EX60" s="213"/>
      <c r="EY60" s="213"/>
      <c r="EZ60" s="213"/>
      <c r="FA60" s="213"/>
      <c r="FB60" s="213"/>
      <c r="FC60" s="213"/>
      <c r="FD60" s="213"/>
      <c r="FE60" s="213"/>
      <c r="FF60" s="213"/>
      <c r="FG60" s="213"/>
      <c r="FH60" s="213"/>
      <c r="FI60" s="213"/>
      <c r="FJ60" s="213"/>
      <c r="FK60" s="213"/>
      <c r="FL60" s="213"/>
      <c r="FM60" s="213"/>
      <c r="FN60" s="213"/>
      <c r="FO60" s="213"/>
      <c r="FP60" s="213"/>
      <c r="FQ60" s="213"/>
      <c r="FR60" s="213"/>
      <c r="FS60" s="213"/>
      <c r="FT60" s="213"/>
      <c r="FU60" s="213"/>
      <c r="FV60" s="213"/>
      <c r="FW60" s="213"/>
      <c r="FX60" s="213"/>
      <c r="FY60" s="213"/>
      <c r="FZ60" s="213"/>
      <c r="GA60" s="213"/>
      <c r="GB60" s="213"/>
      <c r="GC60" s="213"/>
      <c r="GD60" s="213"/>
      <c r="GE60" s="213"/>
      <c r="GF60" s="213"/>
      <c r="GG60" s="213"/>
      <c r="GH60" s="213"/>
      <c r="GI60" s="213"/>
      <c r="GJ60" s="213"/>
      <c r="GK60" s="213"/>
      <c r="GL60" s="213"/>
      <c r="GM60" s="213"/>
      <c r="GN60" s="213"/>
      <c r="GO60" s="213"/>
      <c r="GP60" s="213"/>
      <c r="GQ60" s="213"/>
      <c r="GR60" s="213"/>
      <c r="GS60" s="213"/>
      <c r="GT60" s="213"/>
      <c r="GU60" s="213"/>
      <c r="GV60" s="213"/>
      <c r="GW60" s="213"/>
      <c r="GX60" s="213"/>
      <c r="GY60" s="213"/>
      <c r="GZ60" s="213"/>
      <c r="HA60" s="213"/>
      <c r="HB60" s="213"/>
      <c r="HC60" s="213"/>
      <c r="HD60" s="213"/>
      <c r="HE60" s="213"/>
      <c r="HF60" s="213"/>
      <c r="HG60" s="213"/>
      <c r="HH60" s="213"/>
      <c r="HI60" s="213"/>
      <c r="HJ60" s="213"/>
      <c r="HK60" s="213"/>
      <c r="HL60" s="213"/>
      <c r="HM60" s="213"/>
      <c r="HN60" s="213"/>
      <c r="HO60" s="213"/>
      <c r="HP60" s="213"/>
      <c r="HQ60" s="213"/>
      <c r="HR60" s="213"/>
      <c r="HS60" s="213"/>
      <c r="HT60" s="213"/>
      <c r="HU60" s="213"/>
      <c r="HV60" s="213"/>
      <c r="HW60" s="213"/>
      <c r="HX60" s="213"/>
      <c r="HY60" s="213"/>
      <c r="HZ60" s="213"/>
      <c r="IA60" s="213"/>
      <c r="IB60" s="213"/>
      <c r="IC60" s="213"/>
      <c r="ID60" s="213"/>
      <c r="IE60" s="213"/>
      <c r="IF60" s="213"/>
      <c r="IG60" s="213"/>
      <c r="IH60" s="213"/>
    </row>
    <row r="61" spans="1:242" x14ac:dyDescent="0.25">
      <c r="A61" s="217"/>
      <c r="B61" s="221" t="s">
        <v>332</v>
      </c>
      <c r="C61" s="426" t="s">
        <v>1275</v>
      </c>
      <c r="D61" s="497" t="s">
        <v>1595</v>
      </c>
      <c r="E61" s="497" t="s">
        <v>1596</v>
      </c>
      <c r="F61" s="221" t="s">
        <v>1603</v>
      </c>
      <c r="G61" s="221">
        <v>9</v>
      </c>
      <c r="H61" s="221">
        <v>0</v>
      </c>
      <c r="I61" s="477" t="s">
        <v>1617</v>
      </c>
      <c r="J61" s="221">
        <v>20220501</v>
      </c>
      <c r="K61" s="221">
        <v>20220515</v>
      </c>
      <c r="L61" s="221" t="s">
        <v>1597</v>
      </c>
      <c r="M61" s="461">
        <v>4851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/>
      <c r="CO61" s="213"/>
      <c r="CP61" s="213"/>
      <c r="CQ61" s="213"/>
      <c r="CR61" s="213"/>
      <c r="CS61" s="213"/>
      <c r="CT61" s="213"/>
      <c r="CU61" s="213"/>
      <c r="CV61" s="213"/>
      <c r="CW61" s="213"/>
      <c r="CX61" s="213"/>
      <c r="CY61" s="213"/>
      <c r="CZ61" s="213"/>
      <c r="DA61" s="213"/>
      <c r="DB61" s="213"/>
      <c r="DC61" s="213"/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/>
      <c r="DQ61" s="213"/>
      <c r="DR61" s="213"/>
      <c r="DS61" s="213"/>
      <c r="DT61" s="213"/>
      <c r="DU61" s="213"/>
      <c r="DV61" s="213"/>
      <c r="DW61" s="213"/>
      <c r="DX61" s="213"/>
      <c r="DY61" s="213"/>
      <c r="DZ61" s="213"/>
      <c r="EA61" s="213"/>
      <c r="EB61" s="213"/>
      <c r="EC61" s="213"/>
      <c r="ED61" s="213"/>
      <c r="EE61" s="213"/>
      <c r="EF61" s="213"/>
      <c r="EG61" s="213"/>
      <c r="EH61" s="213"/>
      <c r="EI61" s="213"/>
      <c r="EJ61" s="213"/>
      <c r="EK61" s="213"/>
      <c r="EL61" s="213"/>
      <c r="EM61" s="213"/>
      <c r="EN61" s="213"/>
      <c r="EO61" s="213"/>
      <c r="EP61" s="213"/>
      <c r="EQ61" s="213"/>
      <c r="ER61" s="213"/>
      <c r="ES61" s="213"/>
      <c r="ET61" s="213"/>
      <c r="EU61" s="213"/>
      <c r="EV61" s="213"/>
      <c r="EW61" s="213"/>
      <c r="EX61" s="213"/>
      <c r="EY61" s="213"/>
      <c r="EZ61" s="213"/>
      <c r="FA61" s="213"/>
      <c r="FB61" s="213"/>
      <c r="FC61" s="213"/>
      <c r="FD61" s="213"/>
      <c r="FE61" s="213"/>
      <c r="FF61" s="213"/>
      <c r="FG61" s="213"/>
      <c r="FH61" s="213"/>
      <c r="FI61" s="213"/>
      <c r="FJ61" s="213"/>
      <c r="FK61" s="213"/>
      <c r="FL61" s="213"/>
      <c r="FM61" s="213"/>
      <c r="FN61" s="213"/>
      <c r="FO61" s="213"/>
      <c r="FP61" s="213"/>
      <c r="FQ61" s="213"/>
      <c r="FR61" s="213"/>
      <c r="FS61" s="213"/>
      <c r="FT61" s="213"/>
      <c r="FU61" s="213"/>
      <c r="FV61" s="213"/>
      <c r="FW61" s="213"/>
      <c r="FX61" s="213"/>
      <c r="FY61" s="213"/>
      <c r="FZ61" s="213"/>
      <c r="GA61" s="213"/>
      <c r="GB61" s="213"/>
      <c r="GC61" s="213"/>
      <c r="GD61" s="213"/>
      <c r="GE61" s="213"/>
      <c r="GF61" s="213"/>
      <c r="GG61" s="213"/>
      <c r="GH61" s="213"/>
      <c r="GI61" s="213"/>
      <c r="GJ61" s="213"/>
      <c r="GK61" s="213"/>
      <c r="GL61" s="213"/>
      <c r="GM61" s="213"/>
      <c r="GN61" s="213"/>
      <c r="GO61" s="213"/>
      <c r="GP61" s="213"/>
      <c r="GQ61" s="213"/>
      <c r="GR61" s="213"/>
      <c r="GS61" s="213"/>
      <c r="GT61" s="213"/>
      <c r="GU61" s="213"/>
      <c r="GV61" s="213"/>
      <c r="GW61" s="213"/>
      <c r="GX61" s="213"/>
      <c r="GY61" s="213"/>
      <c r="GZ61" s="213"/>
      <c r="HA61" s="213"/>
      <c r="HB61" s="213"/>
      <c r="HC61" s="213"/>
      <c r="HD61" s="213"/>
      <c r="HE61" s="213"/>
      <c r="HF61" s="213"/>
      <c r="HG61" s="213"/>
      <c r="HH61" s="213"/>
      <c r="HI61" s="213"/>
      <c r="HJ61" s="213"/>
      <c r="HK61" s="213"/>
      <c r="HL61" s="213"/>
      <c r="HM61" s="213"/>
      <c r="HN61" s="213"/>
      <c r="HO61" s="213"/>
      <c r="HP61" s="213"/>
      <c r="HQ61" s="213"/>
      <c r="HR61" s="213"/>
      <c r="HS61" s="213"/>
      <c r="HT61" s="213"/>
      <c r="HU61" s="213"/>
      <c r="HV61" s="213"/>
      <c r="HW61" s="213"/>
      <c r="HX61" s="213"/>
      <c r="HY61" s="213"/>
      <c r="HZ61" s="213"/>
      <c r="IA61" s="213"/>
      <c r="IB61" s="213"/>
      <c r="IC61" s="213"/>
      <c r="ID61" s="213"/>
      <c r="IE61" s="213"/>
      <c r="IF61" s="213"/>
      <c r="IG61" s="213"/>
      <c r="IH61" s="213"/>
    </row>
    <row r="62" spans="1:242" x14ac:dyDescent="0.25">
      <c r="A62" s="217"/>
      <c r="B62" s="221" t="s">
        <v>332</v>
      </c>
      <c r="C62" s="426" t="s">
        <v>1275</v>
      </c>
      <c r="D62" s="497" t="s">
        <v>1780</v>
      </c>
      <c r="E62" s="497" t="s">
        <v>1781</v>
      </c>
      <c r="F62" s="221" t="s">
        <v>1782</v>
      </c>
      <c r="G62" s="221">
        <v>10</v>
      </c>
      <c r="H62" s="221">
        <v>0</v>
      </c>
      <c r="I62" s="477" t="s">
        <v>1617</v>
      </c>
      <c r="J62" s="221">
        <v>20220501</v>
      </c>
      <c r="K62" s="221">
        <v>20220515</v>
      </c>
      <c r="L62" s="221" t="s">
        <v>1597</v>
      </c>
      <c r="M62" s="461">
        <v>4851</v>
      </c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3"/>
      <c r="BN62" s="213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  <c r="EO62" s="213"/>
      <c r="EP62" s="213"/>
      <c r="EQ62" s="213"/>
      <c r="ER62" s="213"/>
      <c r="ES62" s="213"/>
      <c r="ET62" s="213"/>
      <c r="EU62" s="213"/>
      <c r="EV62" s="213"/>
      <c r="EW62" s="213"/>
      <c r="EX62" s="213"/>
      <c r="EY62" s="213"/>
      <c r="EZ62" s="213"/>
      <c r="FA62" s="213"/>
      <c r="FB62" s="213"/>
      <c r="FC62" s="213"/>
      <c r="FD62" s="213"/>
      <c r="FE62" s="213"/>
      <c r="FF62" s="213"/>
      <c r="FG62" s="213"/>
      <c r="FH62" s="213"/>
      <c r="FI62" s="213"/>
      <c r="FJ62" s="213"/>
      <c r="FK62" s="213"/>
      <c r="FL62" s="213"/>
      <c r="FM62" s="213"/>
      <c r="FN62" s="213"/>
      <c r="FO62" s="213"/>
      <c r="FP62" s="213"/>
      <c r="FQ62" s="213"/>
      <c r="FR62" s="213"/>
      <c r="FS62" s="213"/>
      <c r="FT62" s="213"/>
      <c r="FU62" s="213"/>
      <c r="FV62" s="213"/>
      <c r="FW62" s="213"/>
      <c r="FX62" s="213"/>
      <c r="FY62" s="213"/>
      <c r="FZ62" s="213"/>
      <c r="GA62" s="213"/>
      <c r="GB62" s="213"/>
      <c r="GC62" s="213"/>
      <c r="GD62" s="213"/>
      <c r="GE62" s="213"/>
      <c r="GF62" s="213"/>
      <c r="GG62" s="213"/>
      <c r="GH62" s="213"/>
      <c r="GI62" s="213"/>
      <c r="GJ62" s="213"/>
      <c r="GK62" s="213"/>
      <c r="GL62" s="213"/>
      <c r="GM62" s="213"/>
      <c r="GN62" s="213"/>
      <c r="GO62" s="213"/>
      <c r="GP62" s="213"/>
      <c r="GQ62" s="213"/>
      <c r="GR62" s="213"/>
      <c r="GS62" s="213"/>
      <c r="GT62" s="213"/>
      <c r="GU62" s="213"/>
      <c r="GV62" s="213"/>
      <c r="GW62" s="213"/>
      <c r="GX62" s="213"/>
      <c r="GY62" s="213"/>
      <c r="GZ62" s="213"/>
      <c r="HA62" s="213"/>
      <c r="HB62" s="213"/>
      <c r="HC62" s="213"/>
      <c r="HD62" s="213"/>
      <c r="HE62" s="213"/>
      <c r="HF62" s="213"/>
      <c r="HG62" s="213"/>
      <c r="HH62" s="213"/>
      <c r="HI62" s="213"/>
      <c r="HJ62" s="213"/>
      <c r="HK62" s="213"/>
      <c r="HL62" s="213"/>
      <c r="HM62" s="213"/>
      <c r="HN62" s="213"/>
      <c r="HO62" s="213"/>
      <c r="HP62" s="213"/>
      <c r="HQ62" s="213"/>
      <c r="HR62" s="213"/>
      <c r="HS62" s="213"/>
      <c r="HT62" s="213"/>
      <c r="HU62" s="213"/>
      <c r="HV62" s="213"/>
      <c r="HW62" s="213"/>
      <c r="HX62" s="213"/>
      <c r="HY62" s="213"/>
      <c r="HZ62" s="213"/>
      <c r="IA62" s="213"/>
      <c r="IB62" s="213"/>
      <c r="IC62" s="213"/>
      <c r="ID62" s="213"/>
      <c r="IE62" s="213"/>
      <c r="IF62" s="213"/>
      <c r="IG62" s="213"/>
      <c r="IH62" s="213"/>
    </row>
    <row r="63" spans="1:242" x14ac:dyDescent="0.25">
      <c r="A63" s="217"/>
      <c r="B63" s="221" t="s">
        <v>332</v>
      </c>
      <c r="C63" s="426" t="s">
        <v>1275</v>
      </c>
      <c r="D63" s="497" t="s">
        <v>1632</v>
      </c>
      <c r="E63" s="497" t="s">
        <v>1633</v>
      </c>
      <c r="F63" s="221" t="s">
        <v>1644</v>
      </c>
      <c r="G63" s="221">
        <v>11</v>
      </c>
      <c r="H63" s="221">
        <v>0</v>
      </c>
      <c r="I63" s="477" t="s">
        <v>1617</v>
      </c>
      <c r="J63" s="221">
        <v>20220501</v>
      </c>
      <c r="K63" s="221">
        <v>20220515</v>
      </c>
      <c r="L63" s="221" t="s">
        <v>1788</v>
      </c>
      <c r="M63" s="461">
        <v>3753.08</v>
      </c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  <c r="EO63" s="213"/>
      <c r="EP63" s="213"/>
      <c r="EQ63" s="213"/>
      <c r="ER63" s="213"/>
      <c r="ES63" s="213"/>
      <c r="ET63" s="213"/>
      <c r="EU63" s="213"/>
      <c r="EV63" s="213"/>
      <c r="EW63" s="213"/>
      <c r="EX63" s="213"/>
      <c r="EY63" s="213"/>
      <c r="EZ63" s="213"/>
      <c r="FA63" s="213"/>
      <c r="FB63" s="213"/>
      <c r="FC63" s="213"/>
      <c r="FD63" s="213"/>
      <c r="FE63" s="213"/>
      <c r="FF63" s="213"/>
      <c r="FG63" s="213"/>
      <c r="FH63" s="213"/>
      <c r="FI63" s="213"/>
      <c r="FJ63" s="213"/>
      <c r="FK63" s="213"/>
      <c r="FL63" s="213"/>
      <c r="FM63" s="213"/>
      <c r="FN63" s="213"/>
      <c r="FO63" s="213"/>
      <c r="FP63" s="213"/>
      <c r="FQ63" s="213"/>
      <c r="FR63" s="213"/>
      <c r="FS63" s="213"/>
      <c r="FT63" s="213"/>
      <c r="FU63" s="213"/>
      <c r="FV63" s="213"/>
      <c r="FW63" s="213"/>
      <c r="FX63" s="213"/>
      <c r="FY63" s="213"/>
      <c r="FZ63" s="213"/>
      <c r="GA63" s="213"/>
      <c r="GB63" s="213"/>
      <c r="GC63" s="213"/>
      <c r="GD63" s="213"/>
      <c r="GE63" s="213"/>
      <c r="GF63" s="213"/>
      <c r="GG63" s="213"/>
      <c r="GH63" s="213"/>
      <c r="GI63" s="213"/>
      <c r="GJ63" s="213"/>
      <c r="GK63" s="213"/>
      <c r="GL63" s="213"/>
      <c r="GM63" s="213"/>
      <c r="GN63" s="213"/>
      <c r="GO63" s="213"/>
      <c r="GP63" s="213"/>
      <c r="GQ63" s="213"/>
      <c r="GR63" s="213"/>
      <c r="GS63" s="213"/>
      <c r="GT63" s="213"/>
      <c r="GU63" s="213"/>
      <c r="GV63" s="213"/>
      <c r="GW63" s="213"/>
      <c r="GX63" s="213"/>
      <c r="GY63" s="213"/>
      <c r="GZ63" s="213"/>
      <c r="HA63" s="213"/>
      <c r="HB63" s="213"/>
      <c r="HC63" s="213"/>
      <c r="HD63" s="213"/>
      <c r="HE63" s="213"/>
      <c r="HF63" s="213"/>
      <c r="HG63" s="213"/>
      <c r="HH63" s="213"/>
      <c r="HI63" s="213"/>
      <c r="HJ63" s="213"/>
      <c r="HK63" s="213"/>
      <c r="HL63" s="213"/>
      <c r="HM63" s="213"/>
      <c r="HN63" s="213"/>
      <c r="HO63" s="213"/>
      <c r="HP63" s="213"/>
      <c r="HQ63" s="213"/>
      <c r="HR63" s="213"/>
      <c r="HS63" s="213"/>
      <c r="HT63" s="213"/>
      <c r="HU63" s="213"/>
      <c r="HV63" s="213"/>
      <c r="HW63" s="213"/>
      <c r="HX63" s="213"/>
      <c r="HY63" s="213"/>
      <c r="HZ63" s="213"/>
      <c r="IA63" s="213"/>
      <c r="IB63" s="213"/>
      <c r="IC63" s="213"/>
      <c r="ID63" s="213"/>
      <c r="IE63" s="213"/>
      <c r="IF63" s="213"/>
      <c r="IG63" s="213"/>
      <c r="IH63" s="213"/>
    </row>
    <row r="64" spans="1:242" x14ac:dyDescent="0.25">
      <c r="A64" s="217"/>
      <c r="B64" s="221" t="s">
        <v>332</v>
      </c>
      <c r="C64" s="426" t="s">
        <v>1275</v>
      </c>
      <c r="D64" s="497" t="s">
        <v>1634</v>
      </c>
      <c r="E64" s="497" t="s">
        <v>1635</v>
      </c>
      <c r="F64" s="221" t="s">
        <v>1645</v>
      </c>
      <c r="G64" s="221">
        <v>12</v>
      </c>
      <c r="H64" s="221">
        <v>0</v>
      </c>
      <c r="I64" s="477" t="s">
        <v>1617</v>
      </c>
      <c r="J64" s="221">
        <v>20220501</v>
      </c>
      <c r="K64" s="221">
        <v>20220515</v>
      </c>
      <c r="L64" s="221" t="s">
        <v>1788</v>
      </c>
      <c r="M64" s="461">
        <v>3753.08</v>
      </c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  <c r="EO64" s="213"/>
      <c r="EP64" s="213"/>
      <c r="EQ64" s="213"/>
      <c r="ER64" s="213"/>
      <c r="ES64" s="213"/>
      <c r="ET64" s="213"/>
      <c r="EU64" s="213"/>
      <c r="EV64" s="213"/>
      <c r="EW64" s="213"/>
      <c r="EX64" s="213"/>
      <c r="EY64" s="213"/>
      <c r="EZ64" s="213"/>
      <c r="FA64" s="213"/>
      <c r="FB64" s="213"/>
      <c r="FC64" s="213"/>
      <c r="FD64" s="213"/>
      <c r="FE64" s="213"/>
      <c r="FF64" s="213"/>
      <c r="FG64" s="213"/>
      <c r="FH64" s="213"/>
      <c r="FI64" s="213"/>
      <c r="FJ64" s="213"/>
      <c r="FK64" s="213"/>
      <c r="FL64" s="213"/>
      <c r="FM64" s="213"/>
      <c r="FN64" s="213"/>
      <c r="FO64" s="213"/>
      <c r="FP64" s="213"/>
      <c r="FQ64" s="213"/>
      <c r="FR64" s="213"/>
      <c r="FS64" s="213"/>
      <c r="FT64" s="213"/>
      <c r="FU64" s="213"/>
      <c r="FV64" s="213"/>
      <c r="FW64" s="213"/>
      <c r="FX64" s="213"/>
      <c r="FY64" s="213"/>
      <c r="FZ64" s="213"/>
      <c r="GA64" s="213"/>
      <c r="GB64" s="213"/>
      <c r="GC64" s="213"/>
      <c r="GD64" s="213"/>
      <c r="GE64" s="213"/>
      <c r="GF64" s="213"/>
      <c r="GG64" s="213"/>
      <c r="GH64" s="213"/>
      <c r="GI64" s="213"/>
      <c r="GJ64" s="213"/>
      <c r="GK64" s="213"/>
      <c r="GL64" s="213"/>
      <c r="GM64" s="213"/>
      <c r="GN64" s="213"/>
      <c r="GO64" s="213"/>
      <c r="GP64" s="213"/>
      <c r="GQ64" s="213"/>
      <c r="GR64" s="213"/>
      <c r="GS64" s="213"/>
      <c r="GT64" s="213"/>
      <c r="GU64" s="213"/>
      <c r="GV64" s="213"/>
      <c r="GW64" s="213"/>
      <c r="GX64" s="213"/>
      <c r="GY64" s="213"/>
      <c r="GZ64" s="213"/>
      <c r="HA64" s="213"/>
      <c r="HB64" s="213"/>
      <c r="HC64" s="213"/>
      <c r="HD64" s="213"/>
      <c r="HE64" s="213"/>
      <c r="HF64" s="213"/>
      <c r="HG64" s="213"/>
      <c r="HH64" s="213"/>
      <c r="HI64" s="213"/>
      <c r="HJ64" s="213"/>
      <c r="HK64" s="213"/>
      <c r="HL64" s="213"/>
      <c r="HM64" s="213"/>
      <c r="HN64" s="213"/>
      <c r="HO64" s="213"/>
      <c r="HP64" s="213"/>
      <c r="HQ64" s="213"/>
      <c r="HR64" s="213"/>
      <c r="HS64" s="213"/>
      <c r="HT64" s="213"/>
      <c r="HU64" s="213"/>
      <c r="HV64" s="213"/>
      <c r="HW64" s="213"/>
      <c r="HX64" s="213"/>
      <c r="HY64" s="213"/>
      <c r="HZ64" s="213"/>
      <c r="IA64" s="213"/>
      <c r="IB64" s="213"/>
      <c r="IC64" s="213"/>
      <c r="ID64" s="213"/>
      <c r="IE64" s="213"/>
      <c r="IF64" s="213"/>
      <c r="IG64" s="213"/>
      <c r="IH64" s="213"/>
    </row>
    <row r="65" spans="1:242" x14ac:dyDescent="0.25">
      <c r="A65" s="217"/>
      <c r="B65" s="221" t="s">
        <v>332</v>
      </c>
      <c r="C65" s="426" t="s">
        <v>1275</v>
      </c>
      <c r="D65" s="497" t="s">
        <v>1636</v>
      </c>
      <c r="E65" s="497" t="s">
        <v>1637</v>
      </c>
      <c r="F65" s="221" t="s">
        <v>1646</v>
      </c>
      <c r="G65" s="221">
        <v>13</v>
      </c>
      <c r="H65" s="221">
        <v>0</v>
      </c>
      <c r="I65" s="477" t="s">
        <v>1617</v>
      </c>
      <c r="J65" s="221">
        <v>20220501</v>
      </c>
      <c r="K65" s="221">
        <v>20220515</v>
      </c>
      <c r="L65" s="221" t="s">
        <v>1788</v>
      </c>
      <c r="M65" s="461">
        <v>3753.08</v>
      </c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  <c r="DZ65" s="213"/>
      <c r="EA65" s="213"/>
      <c r="EB65" s="213"/>
      <c r="EC65" s="213"/>
      <c r="ED65" s="213"/>
      <c r="EE65" s="213"/>
      <c r="EF65" s="213"/>
      <c r="EG65" s="213"/>
      <c r="EH65" s="213"/>
      <c r="EI65" s="213"/>
      <c r="EJ65" s="213"/>
      <c r="EK65" s="213"/>
      <c r="EL65" s="213"/>
      <c r="EM65" s="213"/>
      <c r="EN65" s="213"/>
      <c r="EO65" s="213"/>
      <c r="EP65" s="213"/>
      <c r="EQ65" s="213"/>
      <c r="ER65" s="213"/>
      <c r="ES65" s="213"/>
      <c r="ET65" s="213"/>
      <c r="EU65" s="213"/>
      <c r="EV65" s="213"/>
      <c r="EW65" s="213"/>
      <c r="EX65" s="213"/>
      <c r="EY65" s="213"/>
      <c r="EZ65" s="213"/>
      <c r="FA65" s="213"/>
      <c r="FB65" s="213"/>
      <c r="FC65" s="213"/>
      <c r="FD65" s="213"/>
      <c r="FE65" s="213"/>
      <c r="FF65" s="213"/>
      <c r="FG65" s="213"/>
      <c r="FH65" s="213"/>
      <c r="FI65" s="213"/>
      <c r="FJ65" s="213"/>
      <c r="FK65" s="213"/>
      <c r="FL65" s="213"/>
      <c r="FM65" s="213"/>
      <c r="FN65" s="213"/>
      <c r="FO65" s="213"/>
      <c r="FP65" s="213"/>
      <c r="FQ65" s="213"/>
      <c r="FR65" s="213"/>
      <c r="FS65" s="213"/>
      <c r="FT65" s="213"/>
      <c r="FU65" s="213"/>
      <c r="FV65" s="213"/>
      <c r="FW65" s="213"/>
      <c r="FX65" s="213"/>
      <c r="FY65" s="213"/>
      <c r="FZ65" s="213"/>
      <c r="GA65" s="213"/>
      <c r="GB65" s="213"/>
      <c r="GC65" s="213"/>
      <c r="GD65" s="213"/>
      <c r="GE65" s="213"/>
      <c r="GF65" s="213"/>
      <c r="GG65" s="213"/>
      <c r="GH65" s="213"/>
      <c r="GI65" s="213"/>
      <c r="GJ65" s="213"/>
      <c r="GK65" s="213"/>
      <c r="GL65" s="213"/>
      <c r="GM65" s="213"/>
      <c r="GN65" s="213"/>
      <c r="GO65" s="213"/>
      <c r="GP65" s="213"/>
      <c r="GQ65" s="213"/>
      <c r="GR65" s="213"/>
      <c r="GS65" s="213"/>
      <c r="GT65" s="213"/>
      <c r="GU65" s="213"/>
      <c r="GV65" s="213"/>
      <c r="GW65" s="213"/>
      <c r="GX65" s="213"/>
      <c r="GY65" s="213"/>
      <c r="GZ65" s="213"/>
      <c r="HA65" s="213"/>
      <c r="HB65" s="213"/>
      <c r="HC65" s="213"/>
      <c r="HD65" s="213"/>
      <c r="HE65" s="213"/>
      <c r="HF65" s="213"/>
      <c r="HG65" s="213"/>
      <c r="HH65" s="213"/>
      <c r="HI65" s="213"/>
      <c r="HJ65" s="213"/>
      <c r="HK65" s="213"/>
      <c r="HL65" s="213"/>
      <c r="HM65" s="213"/>
      <c r="HN65" s="213"/>
      <c r="HO65" s="213"/>
      <c r="HP65" s="213"/>
      <c r="HQ65" s="213"/>
      <c r="HR65" s="213"/>
      <c r="HS65" s="213"/>
      <c r="HT65" s="213"/>
      <c r="HU65" s="213"/>
      <c r="HV65" s="213"/>
      <c r="HW65" s="213"/>
      <c r="HX65" s="213"/>
      <c r="HY65" s="213"/>
      <c r="HZ65" s="213"/>
      <c r="IA65" s="213"/>
      <c r="IB65" s="213"/>
      <c r="IC65" s="213"/>
      <c r="ID65" s="213"/>
      <c r="IE65" s="213"/>
      <c r="IF65" s="213"/>
      <c r="IG65" s="213"/>
      <c r="IH65" s="213"/>
    </row>
    <row r="66" spans="1:242" x14ac:dyDescent="0.25">
      <c r="A66" s="217"/>
      <c r="B66" s="221" t="s">
        <v>332</v>
      </c>
      <c r="C66" s="426" t="s">
        <v>1275</v>
      </c>
      <c r="D66" s="497" t="s">
        <v>1638</v>
      </c>
      <c r="E66" s="497" t="s">
        <v>1639</v>
      </c>
      <c r="F66" s="221" t="s">
        <v>1647</v>
      </c>
      <c r="G66" s="221">
        <v>14</v>
      </c>
      <c r="H66" s="221">
        <v>0</v>
      </c>
      <c r="I66" s="477" t="s">
        <v>1617</v>
      </c>
      <c r="J66" s="221">
        <v>20220501</v>
      </c>
      <c r="K66" s="221">
        <v>20220515</v>
      </c>
      <c r="L66" s="221" t="s">
        <v>1788</v>
      </c>
      <c r="M66" s="461">
        <v>3753.07</v>
      </c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/>
      <c r="DQ66" s="213"/>
      <c r="DR66" s="213"/>
      <c r="DS66" s="213"/>
      <c r="DT66" s="213"/>
      <c r="DU66" s="213"/>
      <c r="DV66" s="213"/>
      <c r="DW66" s="213"/>
      <c r="DX66" s="213"/>
      <c r="DY66" s="213"/>
      <c r="DZ66" s="213"/>
      <c r="EA66" s="213"/>
      <c r="EB66" s="213"/>
      <c r="EC66" s="213"/>
      <c r="ED66" s="213"/>
      <c r="EE66" s="213"/>
      <c r="EF66" s="213"/>
      <c r="EG66" s="213"/>
      <c r="EH66" s="213"/>
      <c r="EI66" s="213"/>
      <c r="EJ66" s="213"/>
      <c r="EK66" s="213"/>
      <c r="EL66" s="213"/>
      <c r="EM66" s="213"/>
      <c r="EN66" s="213"/>
      <c r="EO66" s="213"/>
      <c r="EP66" s="213"/>
      <c r="EQ66" s="213"/>
      <c r="ER66" s="213"/>
      <c r="ES66" s="213"/>
      <c r="ET66" s="213"/>
      <c r="EU66" s="213"/>
      <c r="EV66" s="213"/>
      <c r="EW66" s="213"/>
      <c r="EX66" s="213"/>
      <c r="EY66" s="213"/>
      <c r="EZ66" s="213"/>
      <c r="FA66" s="213"/>
      <c r="FB66" s="213"/>
      <c r="FC66" s="213"/>
      <c r="FD66" s="213"/>
      <c r="FE66" s="213"/>
      <c r="FF66" s="213"/>
      <c r="FG66" s="213"/>
      <c r="FH66" s="213"/>
      <c r="FI66" s="213"/>
      <c r="FJ66" s="213"/>
      <c r="FK66" s="213"/>
      <c r="FL66" s="213"/>
      <c r="FM66" s="213"/>
      <c r="FN66" s="213"/>
      <c r="FO66" s="213"/>
      <c r="FP66" s="213"/>
      <c r="FQ66" s="213"/>
      <c r="FR66" s="213"/>
      <c r="FS66" s="213"/>
      <c r="FT66" s="213"/>
      <c r="FU66" s="213"/>
      <c r="FV66" s="213"/>
      <c r="FW66" s="213"/>
      <c r="FX66" s="213"/>
      <c r="FY66" s="213"/>
      <c r="FZ66" s="213"/>
      <c r="GA66" s="213"/>
      <c r="GB66" s="213"/>
      <c r="GC66" s="213"/>
      <c r="GD66" s="213"/>
      <c r="GE66" s="213"/>
      <c r="GF66" s="213"/>
      <c r="GG66" s="213"/>
      <c r="GH66" s="213"/>
      <c r="GI66" s="213"/>
      <c r="GJ66" s="213"/>
      <c r="GK66" s="213"/>
      <c r="GL66" s="213"/>
      <c r="GM66" s="213"/>
      <c r="GN66" s="213"/>
      <c r="GO66" s="213"/>
      <c r="GP66" s="213"/>
      <c r="GQ66" s="213"/>
      <c r="GR66" s="213"/>
      <c r="GS66" s="213"/>
      <c r="GT66" s="213"/>
      <c r="GU66" s="213"/>
      <c r="GV66" s="213"/>
      <c r="GW66" s="213"/>
      <c r="GX66" s="213"/>
      <c r="GY66" s="213"/>
      <c r="GZ66" s="213"/>
      <c r="HA66" s="213"/>
      <c r="HB66" s="213"/>
      <c r="HC66" s="213"/>
      <c r="HD66" s="213"/>
      <c r="HE66" s="213"/>
      <c r="HF66" s="213"/>
      <c r="HG66" s="213"/>
      <c r="HH66" s="213"/>
      <c r="HI66" s="213"/>
      <c r="HJ66" s="213"/>
      <c r="HK66" s="213"/>
      <c r="HL66" s="213"/>
      <c r="HM66" s="213"/>
      <c r="HN66" s="213"/>
      <c r="HO66" s="213"/>
      <c r="HP66" s="213"/>
      <c r="HQ66" s="213"/>
      <c r="HR66" s="213"/>
      <c r="HS66" s="213"/>
      <c r="HT66" s="213"/>
      <c r="HU66" s="213"/>
      <c r="HV66" s="213"/>
      <c r="HW66" s="213"/>
      <c r="HX66" s="213"/>
      <c r="HY66" s="213"/>
      <c r="HZ66" s="213"/>
      <c r="IA66" s="213"/>
      <c r="IB66" s="213"/>
      <c r="IC66" s="213"/>
      <c r="ID66" s="213"/>
      <c r="IE66" s="213"/>
      <c r="IF66" s="213"/>
      <c r="IG66" s="213"/>
      <c r="IH66" s="213"/>
    </row>
    <row r="67" spans="1:242" x14ac:dyDescent="0.25">
      <c r="A67" s="217"/>
      <c r="B67" s="221" t="s">
        <v>332</v>
      </c>
      <c r="C67" s="426" t="s">
        <v>1275</v>
      </c>
      <c r="D67" s="497" t="s">
        <v>1640</v>
      </c>
      <c r="E67" s="497" t="s">
        <v>1641</v>
      </c>
      <c r="F67" s="221" t="s">
        <v>1648</v>
      </c>
      <c r="G67" s="221">
        <v>15</v>
      </c>
      <c r="H67" s="221">
        <v>0</v>
      </c>
      <c r="I67" s="477" t="s">
        <v>1617</v>
      </c>
      <c r="J67" s="221">
        <v>20220501</v>
      </c>
      <c r="K67" s="221">
        <v>20220515</v>
      </c>
      <c r="L67" s="221" t="s">
        <v>1788</v>
      </c>
      <c r="M67" s="461">
        <v>3753.07</v>
      </c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/>
      <c r="DQ67" s="213"/>
      <c r="DR67" s="213"/>
      <c r="DS67" s="213"/>
      <c r="DT67" s="213"/>
      <c r="DU67" s="213"/>
      <c r="DV67" s="213"/>
      <c r="DW67" s="213"/>
      <c r="DX67" s="213"/>
      <c r="DY67" s="213"/>
      <c r="DZ67" s="213"/>
      <c r="EA67" s="213"/>
      <c r="EB67" s="213"/>
      <c r="EC67" s="213"/>
      <c r="ED67" s="213"/>
      <c r="EE67" s="213"/>
      <c r="EF67" s="213"/>
      <c r="EG67" s="213"/>
      <c r="EH67" s="213"/>
      <c r="EI67" s="213"/>
      <c r="EJ67" s="213"/>
      <c r="EK67" s="213"/>
      <c r="EL67" s="213"/>
      <c r="EM67" s="213"/>
      <c r="EN67" s="213"/>
      <c r="EO67" s="213"/>
      <c r="EP67" s="213"/>
      <c r="EQ67" s="213"/>
      <c r="ER67" s="213"/>
      <c r="ES67" s="213"/>
      <c r="ET67" s="213"/>
      <c r="EU67" s="213"/>
      <c r="EV67" s="213"/>
      <c r="EW67" s="213"/>
      <c r="EX67" s="213"/>
      <c r="EY67" s="213"/>
      <c r="EZ67" s="213"/>
      <c r="FA67" s="213"/>
      <c r="FB67" s="213"/>
      <c r="FC67" s="213"/>
      <c r="FD67" s="213"/>
      <c r="FE67" s="213"/>
      <c r="FF67" s="213"/>
      <c r="FG67" s="213"/>
      <c r="FH67" s="213"/>
      <c r="FI67" s="213"/>
      <c r="FJ67" s="213"/>
      <c r="FK67" s="213"/>
      <c r="FL67" s="213"/>
      <c r="FM67" s="213"/>
      <c r="FN67" s="213"/>
      <c r="FO67" s="213"/>
      <c r="FP67" s="213"/>
      <c r="FQ67" s="213"/>
      <c r="FR67" s="213"/>
      <c r="FS67" s="213"/>
      <c r="FT67" s="213"/>
      <c r="FU67" s="213"/>
      <c r="FV67" s="213"/>
      <c r="FW67" s="213"/>
      <c r="FX67" s="213"/>
      <c r="FY67" s="213"/>
      <c r="FZ67" s="213"/>
      <c r="GA67" s="213"/>
      <c r="GB67" s="213"/>
      <c r="GC67" s="213"/>
      <c r="GD67" s="213"/>
      <c r="GE67" s="213"/>
      <c r="GF67" s="213"/>
      <c r="GG67" s="213"/>
      <c r="GH67" s="213"/>
      <c r="GI67" s="213"/>
      <c r="GJ67" s="213"/>
      <c r="GK67" s="213"/>
      <c r="GL67" s="213"/>
      <c r="GM67" s="213"/>
      <c r="GN67" s="213"/>
      <c r="GO67" s="213"/>
      <c r="GP67" s="213"/>
      <c r="GQ67" s="213"/>
      <c r="GR67" s="213"/>
      <c r="GS67" s="213"/>
      <c r="GT67" s="213"/>
      <c r="GU67" s="213"/>
      <c r="GV67" s="213"/>
      <c r="GW67" s="213"/>
      <c r="GX67" s="213"/>
      <c r="GY67" s="213"/>
      <c r="GZ67" s="213"/>
      <c r="HA67" s="213"/>
      <c r="HB67" s="213"/>
      <c r="HC67" s="213"/>
      <c r="HD67" s="213"/>
      <c r="HE67" s="213"/>
      <c r="HF67" s="213"/>
      <c r="HG67" s="213"/>
      <c r="HH67" s="213"/>
      <c r="HI67" s="213"/>
      <c r="HJ67" s="213"/>
      <c r="HK67" s="213"/>
      <c r="HL67" s="213"/>
      <c r="HM67" s="213"/>
      <c r="HN67" s="213"/>
      <c r="HO67" s="213"/>
      <c r="HP67" s="213"/>
      <c r="HQ67" s="213"/>
      <c r="HR67" s="213"/>
      <c r="HS67" s="213"/>
      <c r="HT67" s="213"/>
      <c r="HU67" s="213"/>
      <c r="HV67" s="213"/>
      <c r="HW67" s="213"/>
      <c r="HX67" s="213"/>
      <c r="HY67" s="213"/>
      <c r="HZ67" s="213"/>
      <c r="IA67" s="213"/>
      <c r="IB67" s="213"/>
      <c r="IC67" s="213"/>
      <c r="ID67" s="213"/>
      <c r="IE67" s="213"/>
      <c r="IF67" s="213"/>
      <c r="IG67" s="213"/>
      <c r="IH67" s="213"/>
    </row>
    <row r="68" spans="1:242" x14ac:dyDescent="0.25">
      <c r="A68" s="217"/>
      <c r="B68" s="221" t="s">
        <v>332</v>
      </c>
      <c r="C68" s="426" t="s">
        <v>1275</v>
      </c>
      <c r="D68" s="497" t="s">
        <v>1642</v>
      </c>
      <c r="E68" s="497" t="s">
        <v>1643</v>
      </c>
      <c r="F68" s="221" t="s">
        <v>1649</v>
      </c>
      <c r="G68" s="221">
        <v>17</v>
      </c>
      <c r="H68" s="221">
        <v>0</v>
      </c>
      <c r="I68" s="477" t="s">
        <v>1617</v>
      </c>
      <c r="J68" s="221">
        <v>20220501</v>
      </c>
      <c r="K68" s="221">
        <v>20220515</v>
      </c>
      <c r="L68" s="221" t="s">
        <v>1650</v>
      </c>
      <c r="M68" s="461">
        <v>4851</v>
      </c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/>
      <c r="DQ68" s="213"/>
      <c r="DR68" s="213"/>
      <c r="DS68" s="213"/>
      <c r="DT68" s="213"/>
      <c r="DU68" s="213"/>
      <c r="DV68" s="213"/>
      <c r="DW68" s="213"/>
      <c r="DX68" s="213"/>
      <c r="DY68" s="213"/>
      <c r="DZ68" s="213"/>
      <c r="EA68" s="213"/>
      <c r="EB68" s="213"/>
      <c r="EC68" s="213"/>
      <c r="ED68" s="213"/>
      <c r="EE68" s="213"/>
      <c r="EF68" s="213"/>
      <c r="EG68" s="213"/>
      <c r="EH68" s="213"/>
      <c r="EI68" s="213"/>
      <c r="EJ68" s="213"/>
      <c r="EK68" s="213"/>
      <c r="EL68" s="213"/>
      <c r="EM68" s="213"/>
      <c r="EN68" s="213"/>
      <c r="EO68" s="213"/>
      <c r="EP68" s="213"/>
      <c r="EQ68" s="213"/>
      <c r="ER68" s="213"/>
      <c r="ES68" s="213"/>
      <c r="ET68" s="213"/>
      <c r="EU68" s="213"/>
      <c r="EV68" s="213"/>
      <c r="EW68" s="213"/>
      <c r="EX68" s="213"/>
      <c r="EY68" s="213"/>
      <c r="EZ68" s="213"/>
      <c r="FA68" s="213"/>
      <c r="FB68" s="213"/>
      <c r="FC68" s="213"/>
      <c r="FD68" s="213"/>
      <c r="FE68" s="213"/>
      <c r="FF68" s="213"/>
      <c r="FG68" s="213"/>
      <c r="FH68" s="213"/>
      <c r="FI68" s="213"/>
      <c r="FJ68" s="213"/>
      <c r="FK68" s="213"/>
      <c r="FL68" s="213"/>
      <c r="FM68" s="213"/>
      <c r="FN68" s="213"/>
      <c r="FO68" s="213"/>
      <c r="FP68" s="213"/>
      <c r="FQ68" s="213"/>
      <c r="FR68" s="213"/>
      <c r="FS68" s="213"/>
      <c r="FT68" s="213"/>
      <c r="FU68" s="213"/>
      <c r="FV68" s="213"/>
      <c r="FW68" s="213"/>
      <c r="FX68" s="213"/>
      <c r="FY68" s="213"/>
      <c r="FZ68" s="213"/>
      <c r="GA68" s="213"/>
      <c r="GB68" s="213"/>
      <c r="GC68" s="213"/>
      <c r="GD68" s="213"/>
      <c r="GE68" s="213"/>
      <c r="GF68" s="213"/>
      <c r="GG68" s="213"/>
      <c r="GH68" s="213"/>
      <c r="GI68" s="213"/>
      <c r="GJ68" s="213"/>
      <c r="GK68" s="213"/>
      <c r="GL68" s="213"/>
      <c r="GM68" s="213"/>
      <c r="GN68" s="213"/>
      <c r="GO68" s="213"/>
      <c r="GP68" s="213"/>
      <c r="GQ68" s="213"/>
      <c r="GR68" s="213"/>
      <c r="GS68" s="213"/>
      <c r="GT68" s="213"/>
      <c r="GU68" s="213"/>
      <c r="GV68" s="213"/>
      <c r="GW68" s="213"/>
      <c r="GX68" s="213"/>
      <c r="GY68" s="213"/>
      <c r="GZ68" s="213"/>
      <c r="HA68" s="213"/>
      <c r="HB68" s="213"/>
      <c r="HC68" s="213"/>
      <c r="HD68" s="213"/>
      <c r="HE68" s="213"/>
      <c r="HF68" s="213"/>
      <c r="HG68" s="213"/>
      <c r="HH68" s="213"/>
      <c r="HI68" s="213"/>
      <c r="HJ68" s="213"/>
      <c r="HK68" s="213"/>
      <c r="HL68" s="213"/>
      <c r="HM68" s="213"/>
      <c r="HN68" s="213"/>
      <c r="HO68" s="213"/>
      <c r="HP68" s="213"/>
      <c r="HQ68" s="213"/>
      <c r="HR68" s="213"/>
      <c r="HS68" s="213"/>
      <c r="HT68" s="213"/>
      <c r="HU68" s="213"/>
      <c r="HV68" s="213"/>
      <c r="HW68" s="213"/>
      <c r="HX68" s="213"/>
      <c r="HY68" s="213"/>
      <c r="HZ68" s="213"/>
      <c r="IA68" s="213"/>
      <c r="IB68" s="213"/>
      <c r="IC68" s="213"/>
      <c r="ID68" s="213"/>
      <c r="IE68" s="213"/>
      <c r="IF68" s="213"/>
      <c r="IG68" s="213"/>
      <c r="IH68" s="213"/>
    </row>
    <row r="69" spans="1:242" x14ac:dyDescent="0.25">
      <c r="A69" s="217"/>
      <c r="B69" s="221" t="s">
        <v>332</v>
      </c>
      <c r="C69" s="426" t="s">
        <v>1275</v>
      </c>
      <c r="D69" s="497" t="s">
        <v>1276</v>
      </c>
      <c r="E69" s="497" t="s">
        <v>1277</v>
      </c>
      <c r="F69" s="221" t="s">
        <v>1598</v>
      </c>
      <c r="G69" s="221">
        <v>3</v>
      </c>
      <c r="H69" s="221">
        <v>0</v>
      </c>
      <c r="I69" s="477" t="s">
        <v>1617</v>
      </c>
      <c r="J69" s="221">
        <v>20220516</v>
      </c>
      <c r="K69" s="221">
        <v>20220531</v>
      </c>
      <c r="L69" s="221" t="s">
        <v>1783</v>
      </c>
      <c r="M69" s="461">
        <v>7708.65</v>
      </c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/>
      <c r="DQ69" s="213"/>
      <c r="DR69" s="213"/>
      <c r="DS69" s="213"/>
      <c r="DT69" s="213"/>
      <c r="DU69" s="213"/>
      <c r="DV69" s="213"/>
      <c r="DW69" s="213"/>
      <c r="DX69" s="213"/>
      <c r="DY69" s="213"/>
      <c r="DZ69" s="213"/>
      <c r="EA69" s="213"/>
      <c r="EB69" s="213"/>
      <c r="EC69" s="213"/>
      <c r="ED69" s="213"/>
      <c r="EE69" s="213"/>
      <c r="EF69" s="213"/>
      <c r="EG69" s="213"/>
      <c r="EH69" s="213"/>
      <c r="EI69" s="213"/>
      <c r="EJ69" s="213"/>
      <c r="EK69" s="213"/>
      <c r="EL69" s="213"/>
      <c r="EM69" s="213"/>
      <c r="EN69" s="213"/>
      <c r="EO69" s="213"/>
      <c r="EP69" s="213"/>
      <c r="EQ69" s="213"/>
      <c r="ER69" s="213"/>
      <c r="ES69" s="213"/>
      <c r="ET69" s="213"/>
      <c r="EU69" s="213"/>
      <c r="EV69" s="213"/>
      <c r="EW69" s="213"/>
      <c r="EX69" s="213"/>
      <c r="EY69" s="213"/>
      <c r="EZ69" s="213"/>
      <c r="FA69" s="213"/>
      <c r="FB69" s="213"/>
      <c r="FC69" s="213"/>
      <c r="FD69" s="213"/>
      <c r="FE69" s="213"/>
      <c r="FF69" s="213"/>
      <c r="FG69" s="213"/>
      <c r="FH69" s="213"/>
      <c r="FI69" s="213"/>
      <c r="FJ69" s="213"/>
      <c r="FK69" s="213"/>
      <c r="FL69" s="213"/>
      <c r="FM69" s="213"/>
      <c r="FN69" s="213"/>
      <c r="FO69" s="213"/>
      <c r="FP69" s="213"/>
      <c r="FQ69" s="213"/>
      <c r="FR69" s="213"/>
      <c r="FS69" s="213"/>
      <c r="FT69" s="213"/>
      <c r="FU69" s="213"/>
      <c r="FV69" s="213"/>
      <c r="FW69" s="213"/>
      <c r="FX69" s="213"/>
      <c r="FY69" s="213"/>
      <c r="FZ69" s="213"/>
      <c r="GA69" s="213"/>
      <c r="GB69" s="213"/>
      <c r="GC69" s="213"/>
      <c r="GD69" s="213"/>
      <c r="GE69" s="213"/>
      <c r="GF69" s="213"/>
      <c r="GG69" s="213"/>
      <c r="GH69" s="213"/>
      <c r="GI69" s="213"/>
      <c r="GJ69" s="213"/>
      <c r="GK69" s="213"/>
      <c r="GL69" s="213"/>
      <c r="GM69" s="213"/>
      <c r="GN69" s="213"/>
      <c r="GO69" s="213"/>
      <c r="GP69" s="213"/>
      <c r="GQ69" s="213"/>
      <c r="GR69" s="213"/>
      <c r="GS69" s="213"/>
      <c r="GT69" s="213"/>
      <c r="GU69" s="213"/>
      <c r="GV69" s="213"/>
      <c r="GW69" s="213"/>
      <c r="GX69" s="213"/>
      <c r="GY69" s="213"/>
      <c r="GZ69" s="213"/>
      <c r="HA69" s="213"/>
      <c r="HB69" s="213"/>
      <c r="HC69" s="213"/>
      <c r="HD69" s="213"/>
      <c r="HE69" s="213"/>
      <c r="HF69" s="213"/>
      <c r="HG69" s="213"/>
      <c r="HH69" s="213"/>
      <c r="HI69" s="213"/>
      <c r="HJ69" s="213"/>
      <c r="HK69" s="213"/>
      <c r="HL69" s="213"/>
      <c r="HM69" s="213"/>
      <c r="HN69" s="213"/>
      <c r="HO69" s="213"/>
      <c r="HP69" s="213"/>
      <c r="HQ69" s="213"/>
      <c r="HR69" s="213"/>
      <c r="HS69" s="213"/>
      <c r="HT69" s="213"/>
      <c r="HU69" s="213"/>
      <c r="HV69" s="213"/>
      <c r="HW69" s="213"/>
      <c r="HX69" s="213"/>
      <c r="HY69" s="213"/>
      <c r="HZ69" s="213"/>
      <c r="IA69" s="213"/>
      <c r="IB69" s="213"/>
      <c r="IC69" s="213"/>
      <c r="ID69" s="213"/>
      <c r="IE69" s="213"/>
      <c r="IF69" s="213"/>
      <c r="IG69" s="213"/>
      <c r="IH69" s="213"/>
    </row>
    <row r="70" spans="1:242" x14ac:dyDescent="0.25">
      <c r="A70" s="217"/>
      <c r="B70" s="221" t="s">
        <v>332</v>
      </c>
      <c r="C70" s="426" t="s">
        <v>1275</v>
      </c>
      <c r="D70" s="497" t="s">
        <v>1278</v>
      </c>
      <c r="E70" s="497" t="s">
        <v>1279</v>
      </c>
      <c r="F70" s="221" t="s">
        <v>1599</v>
      </c>
      <c r="G70" s="221">
        <v>4</v>
      </c>
      <c r="H70" s="221">
        <v>0</v>
      </c>
      <c r="I70" s="477" t="s">
        <v>1617</v>
      </c>
      <c r="J70" s="221">
        <v>20220516</v>
      </c>
      <c r="K70" s="221">
        <v>20220531</v>
      </c>
      <c r="L70" s="221" t="s">
        <v>1789</v>
      </c>
      <c r="M70" s="461">
        <v>7708.65</v>
      </c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/>
      <c r="DQ70" s="213"/>
      <c r="DR70" s="213"/>
      <c r="DS70" s="213"/>
      <c r="DT70" s="213"/>
      <c r="DU70" s="213"/>
      <c r="DV70" s="213"/>
      <c r="DW70" s="213"/>
      <c r="DX70" s="213"/>
      <c r="DY70" s="213"/>
      <c r="DZ70" s="213"/>
      <c r="EA70" s="213"/>
      <c r="EB70" s="213"/>
      <c r="EC70" s="213"/>
      <c r="ED70" s="213"/>
      <c r="EE70" s="213"/>
      <c r="EF70" s="213"/>
      <c r="EG70" s="213"/>
      <c r="EH70" s="213"/>
      <c r="EI70" s="213"/>
      <c r="EJ70" s="213"/>
      <c r="EK70" s="213"/>
      <c r="EL70" s="213"/>
      <c r="EM70" s="213"/>
      <c r="EN70" s="213"/>
      <c r="EO70" s="213"/>
      <c r="EP70" s="213"/>
      <c r="EQ70" s="213"/>
      <c r="ER70" s="213"/>
      <c r="ES70" s="213"/>
      <c r="ET70" s="213"/>
      <c r="EU70" s="213"/>
      <c r="EV70" s="213"/>
      <c r="EW70" s="213"/>
      <c r="EX70" s="213"/>
      <c r="EY70" s="213"/>
      <c r="EZ70" s="213"/>
      <c r="FA70" s="213"/>
      <c r="FB70" s="213"/>
      <c r="FC70" s="213"/>
      <c r="FD70" s="213"/>
      <c r="FE70" s="213"/>
      <c r="FF70" s="213"/>
      <c r="FG70" s="213"/>
      <c r="FH70" s="213"/>
      <c r="FI70" s="213"/>
      <c r="FJ70" s="213"/>
      <c r="FK70" s="213"/>
      <c r="FL70" s="213"/>
      <c r="FM70" s="213"/>
      <c r="FN70" s="213"/>
      <c r="FO70" s="213"/>
      <c r="FP70" s="213"/>
      <c r="FQ70" s="213"/>
      <c r="FR70" s="213"/>
      <c r="FS70" s="213"/>
      <c r="FT70" s="213"/>
      <c r="FU70" s="213"/>
      <c r="FV70" s="213"/>
      <c r="FW70" s="213"/>
      <c r="FX70" s="213"/>
      <c r="FY70" s="213"/>
      <c r="FZ70" s="213"/>
      <c r="GA70" s="213"/>
      <c r="GB70" s="213"/>
      <c r="GC70" s="213"/>
      <c r="GD70" s="213"/>
      <c r="GE70" s="213"/>
      <c r="GF70" s="213"/>
      <c r="GG70" s="213"/>
      <c r="GH70" s="213"/>
      <c r="GI70" s="213"/>
      <c r="GJ70" s="213"/>
      <c r="GK70" s="213"/>
      <c r="GL70" s="213"/>
      <c r="GM70" s="213"/>
      <c r="GN70" s="213"/>
      <c r="GO70" s="213"/>
      <c r="GP70" s="213"/>
      <c r="GQ70" s="213"/>
      <c r="GR70" s="213"/>
      <c r="GS70" s="213"/>
      <c r="GT70" s="213"/>
      <c r="GU70" s="213"/>
      <c r="GV70" s="213"/>
      <c r="GW70" s="213"/>
      <c r="GX70" s="213"/>
      <c r="GY70" s="213"/>
      <c r="GZ70" s="213"/>
      <c r="HA70" s="213"/>
      <c r="HB70" s="213"/>
      <c r="HC70" s="213"/>
      <c r="HD70" s="213"/>
      <c r="HE70" s="213"/>
      <c r="HF70" s="213"/>
      <c r="HG70" s="213"/>
      <c r="HH70" s="213"/>
      <c r="HI70" s="213"/>
      <c r="HJ70" s="213"/>
      <c r="HK70" s="213"/>
      <c r="HL70" s="213"/>
      <c r="HM70" s="213"/>
      <c r="HN70" s="213"/>
      <c r="HO70" s="213"/>
      <c r="HP70" s="213"/>
      <c r="HQ70" s="213"/>
      <c r="HR70" s="213"/>
      <c r="HS70" s="213"/>
      <c r="HT70" s="213"/>
      <c r="HU70" s="213"/>
      <c r="HV70" s="213"/>
      <c r="HW70" s="213"/>
      <c r="HX70" s="213"/>
      <c r="HY70" s="213"/>
      <c r="HZ70" s="213"/>
      <c r="IA70" s="213"/>
      <c r="IB70" s="213"/>
      <c r="IC70" s="213"/>
      <c r="ID70" s="213"/>
      <c r="IE70" s="213"/>
      <c r="IF70" s="213"/>
      <c r="IG70" s="213"/>
      <c r="IH70" s="213"/>
    </row>
    <row r="71" spans="1:242" x14ac:dyDescent="0.25">
      <c r="A71" s="217"/>
      <c r="B71" s="221" t="s">
        <v>332</v>
      </c>
      <c r="C71" s="426" t="s">
        <v>1275</v>
      </c>
      <c r="D71" s="497" t="s">
        <v>1591</v>
      </c>
      <c r="E71" s="497" t="s">
        <v>1592</v>
      </c>
      <c r="F71" s="221" t="s">
        <v>1600</v>
      </c>
      <c r="G71" s="221">
        <v>7</v>
      </c>
      <c r="H71" s="221">
        <v>0</v>
      </c>
      <c r="I71" s="477" t="s">
        <v>1617</v>
      </c>
      <c r="J71" s="221">
        <v>20220516</v>
      </c>
      <c r="K71" s="221">
        <v>20220531</v>
      </c>
      <c r="L71" s="221" t="s">
        <v>1784</v>
      </c>
      <c r="M71" s="461">
        <v>7708.65</v>
      </c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/>
      <c r="DQ71" s="213"/>
      <c r="DR71" s="213"/>
      <c r="DS71" s="213"/>
      <c r="DT71" s="213"/>
      <c r="DU71" s="213"/>
      <c r="DV71" s="213"/>
      <c r="DW71" s="213"/>
      <c r="DX71" s="213"/>
      <c r="DY71" s="213"/>
      <c r="DZ71" s="213"/>
      <c r="EA71" s="213"/>
      <c r="EB71" s="213"/>
      <c r="EC71" s="213"/>
      <c r="ED71" s="213"/>
      <c r="EE71" s="213"/>
      <c r="EF71" s="213"/>
      <c r="EG71" s="213"/>
      <c r="EH71" s="213"/>
      <c r="EI71" s="213"/>
      <c r="EJ71" s="213"/>
      <c r="EK71" s="213"/>
      <c r="EL71" s="213"/>
      <c r="EM71" s="213"/>
      <c r="EN71" s="213"/>
      <c r="EO71" s="213"/>
      <c r="EP71" s="213"/>
      <c r="EQ71" s="213"/>
      <c r="ER71" s="213"/>
      <c r="ES71" s="213"/>
      <c r="ET71" s="213"/>
      <c r="EU71" s="213"/>
      <c r="EV71" s="213"/>
      <c r="EW71" s="213"/>
      <c r="EX71" s="213"/>
      <c r="EY71" s="213"/>
      <c r="EZ71" s="213"/>
      <c r="FA71" s="213"/>
      <c r="FB71" s="213"/>
      <c r="FC71" s="213"/>
      <c r="FD71" s="213"/>
      <c r="FE71" s="213"/>
      <c r="FF71" s="213"/>
      <c r="FG71" s="213"/>
      <c r="FH71" s="213"/>
      <c r="FI71" s="213"/>
      <c r="FJ71" s="213"/>
      <c r="FK71" s="213"/>
      <c r="FL71" s="213"/>
      <c r="FM71" s="213"/>
      <c r="FN71" s="213"/>
      <c r="FO71" s="213"/>
      <c r="FP71" s="213"/>
      <c r="FQ71" s="213"/>
      <c r="FR71" s="213"/>
      <c r="FS71" s="213"/>
      <c r="FT71" s="213"/>
      <c r="FU71" s="213"/>
      <c r="FV71" s="213"/>
      <c r="FW71" s="213"/>
      <c r="FX71" s="213"/>
      <c r="FY71" s="213"/>
      <c r="FZ71" s="213"/>
      <c r="GA71" s="213"/>
      <c r="GB71" s="213"/>
      <c r="GC71" s="213"/>
      <c r="GD71" s="213"/>
      <c r="GE71" s="213"/>
      <c r="GF71" s="213"/>
      <c r="GG71" s="213"/>
      <c r="GH71" s="213"/>
      <c r="GI71" s="213"/>
      <c r="GJ71" s="213"/>
      <c r="GK71" s="213"/>
      <c r="GL71" s="213"/>
      <c r="GM71" s="213"/>
      <c r="GN71" s="213"/>
      <c r="GO71" s="213"/>
      <c r="GP71" s="213"/>
      <c r="GQ71" s="213"/>
      <c r="GR71" s="213"/>
      <c r="GS71" s="213"/>
      <c r="GT71" s="213"/>
      <c r="GU71" s="213"/>
      <c r="GV71" s="213"/>
      <c r="GW71" s="213"/>
      <c r="GX71" s="213"/>
      <c r="GY71" s="213"/>
      <c r="GZ71" s="213"/>
      <c r="HA71" s="213"/>
      <c r="HB71" s="213"/>
      <c r="HC71" s="213"/>
      <c r="HD71" s="213"/>
      <c r="HE71" s="213"/>
      <c r="HF71" s="213"/>
      <c r="HG71" s="213"/>
      <c r="HH71" s="213"/>
      <c r="HI71" s="213"/>
      <c r="HJ71" s="213"/>
      <c r="HK71" s="213"/>
      <c r="HL71" s="213"/>
      <c r="HM71" s="213"/>
      <c r="HN71" s="213"/>
      <c r="HO71" s="213"/>
      <c r="HP71" s="213"/>
      <c r="HQ71" s="213"/>
      <c r="HR71" s="213"/>
      <c r="HS71" s="213"/>
      <c r="HT71" s="213"/>
      <c r="HU71" s="213"/>
      <c r="HV71" s="213"/>
      <c r="HW71" s="213"/>
      <c r="HX71" s="213"/>
      <c r="HY71" s="213"/>
      <c r="HZ71" s="213"/>
      <c r="IA71" s="213"/>
      <c r="IB71" s="213"/>
      <c r="IC71" s="213"/>
      <c r="ID71" s="213"/>
      <c r="IE71" s="213"/>
      <c r="IF71" s="213"/>
      <c r="IG71" s="213"/>
      <c r="IH71" s="213"/>
    </row>
    <row r="72" spans="1:242" x14ac:dyDescent="0.25">
      <c r="A72" s="217"/>
      <c r="B72" s="221" t="s">
        <v>332</v>
      </c>
      <c r="C72" s="426" t="s">
        <v>1275</v>
      </c>
      <c r="D72" s="497" t="s">
        <v>1769</v>
      </c>
      <c r="E72" s="497" t="s">
        <v>1770</v>
      </c>
      <c r="F72" s="221" t="s">
        <v>1771</v>
      </c>
      <c r="G72" s="221">
        <v>22</v>
      </c>
      <c r="H72" s="221">
        <v>0</v>
      </c>
      <c r="I72" s="477" t="s">
        <v>1617</v>
      </c>
      <c r="J72" s="221">
        <v>20220516</v>
      </c>
      <c r="K72" s="221">
        <v>20220531</v>
      </c>
      <c r="L72" s="221" t="s">
        <v>1785</v>
      </c>
      <c r="M72" s="461">
        <v>5150.05</v>
      </c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/>
      <c r="DQ72" s="213"/>
      <c r="DR72" s="213"/>
      <c r="DS72" s="213"/>
      <c r="DT72" s="213"/>
      <c r="DU72" s="213"/>
      <c r="DV72" s="213"/>
      <c r="DW72" s="213"/>
      <c r="DX72" s="213"/>
      <c r="DY72" s="213"/>
      <c r="DZ72" s="213"/>
      <c r="EA72" s="213"/>
      <c r="EB72" s="213"/>
      <c r="EC72" s="213"/>
      <c r="ED72" s="213"/>
      <c r="EE72" s="213"/>
      <c r="EF72" s="213"/>
      <c r="EG72" s="213"/>
      <c r="EH72" s="213"/>
      <c r="EI72" s="213"/>
      <c r="EJ72" s="213"/>
      <c r="EK72" s="213"/>
      <c r="EL72" s="213"/>
      <c r="EM72" s="213"/>
      <c r="EN72" s="213"/>
      <c r="EO72" s="213"/>
      <c r="EP72" s="213"/>
      <c r="EQ72" s="213"/>
      <c r="ER72" s="213"/>
      <c r="ES72" s="213"/>
      <c r="ET72" s="213"/>
      <c r="EU72" s="213"/>
      <c r="EV72" s="213"/>
      <c r="EW72" s="213"/>
      <c r="EX72" s="213"/>
      <c r="EY72" s="213"/>
      <c r="EZ72" s="213"/>
      <c r="FA72" s="213"/>
      <c r="FB72" s="213"/>
      <c r="FC72" s="213"/>
      <c r="FD72" s="213"/>
      <c r="FE72" s="213"/>
      <c r="FF72" s="213"/>
      <c r="FG72" s="213"/>
      <c r="FH72" s="213"/>
      <c r="FI72" s="213"/>
      <c r="FJ72" s="213"/>
      <c r="FK72" s="213"/>
      <c r="FL72" s="213"/>
      <c r="FM72" s="213"/>
      <c r="FN72" s="213"/>
      <c r="FO72" s="213"/>
      <c r="FP72" s="213"/>
      <c r="FQ72" s="213"/>
      <c r="FR72" s="213"/>
      <c r="FS72" s="213"/>
      <c r="FT72" s="213"/>
      <c r="FU72" s="213"/>
      <c r="FV72" s="213"/>
      <c r="FW72" s="213"/>
      <c r="FX72" s="213"/>
      <c r="FY72" s="213"/>
      <c r="FZ72" s="213"/>
      <c r="GA72" s="213"/>
      <c r="GB72" s="213"/>
      <c r="GC72" s="213"/>
      <c r="GD72" s="213"/>
      <c r="GE72" s="213"/>
      <c r="GF72" s="213"/>
      <c r="GG72" s="213"/>
      <c r="GH72" s="213"/>
      <c r="GI72" s="213"/>
      <c r="GJ72" s="213"/>
      <c r="GK72" s="213"/>
      <c r="GL72" s="213"/>
      <c r="GM72" s="213"/>
      <c r="GN72" s="213"/>
      <c r="GO72" s="213"/>
      <c r="GP72" s="213"/>
      <c r="GQ72" s="213"/>
      <c r="GR72" s="213"/>
      <c r="GS72" s="213"/>
      <c r="GT72" s="213"/>
      <c r="GU72" s="213"/>
      <c r="GV72" s="213"/>
      <c r="GW72" s="213"/>
      <c r="GX72" s="213"/>
      <c r="GY72" s="213"/>
      <c r="GZ72" s="213"/>
      <c r="HA72" s="213"/>
      <c r="HB72" s="213"/>
      <c r="HC72" s="213"/>
      <c r="HD72" s="213"/>
      <c r="HE72" s="213"/>
      <c r="HF72" s="213"/>
      <c r="HG72" s="213"/>
      <c r="HH72" s="213"/>
      <c r="HI72" s="213"/>
      <c r="HJ72" s="213"/>
      <c r="HK72" s="213"/>
      <c r="HL72" s="213"/>
      <c r="HM72" s="213"/>
      <c r="HN72" s="213"/>
      <c r="HO72" s="213"/>
      <c r="HP72" s="213"/>
      <c r="HQ72" s="213"/>
      <c r="HR72" s="213"/>
      <c r="HS72" s="213"/>
      <c r="HT72" s="213"/>
      <c r="HU72" s="213"/>
      <c r="HV72" s="213"/>
      <c r="HW72" s="213"/>
      <c r="HX72" s="213"/>
      <c r="HY72" s="213"/>
      <c r="HZ72" s="213"/>
      <c r="IA72" s="213"/>
      <c r="IB72" s="213"/>
      <c r="IC72" s="213"/>
      <c r="ID72" s="213"/>
      <c r="IE72" s="213"/>
      <c r="IF72" s="213"/>
      <c r="IG72" s="213"/>
      <c r="IH72" s="213"/>
    </row>
    <row r="73" spans="1:242" x14ac:dyDescent="0.25">
      <c r="A73" s="217"/>
      <c r="B73" s="221" t="s">
        <v>332</v>
      </c>
      <c r="C73" s="426" t="s">
        <v>1275</v>
      </c>
      <c r="D73" s="497" t="s">
        <v>1593</v>
      </c>
      <c r="E73" s="497" t="s">
        <v>1594</v>
      </c>
      <c r="F73" s="221" t="s">
        <v>1601</v>
      </c>
      <c r="G73" s="221">
        <v>5</v>
      </c>
      <c r="H73" s="221">
        <v>0</v>
      </c>
      <c r="I73" s="477" t="s">
        <v>1617</v>
      </c>
      <c r="J73" s="221">
        <v>20220516</v>
      </c>
      <c r="K73" s="221">
        <v>20220531</v>
      </c>
      <c r="L73" s="221" t="s">
        <v>1280</v>
      </c>
      <c r="M73" s="461">
        <v>5150.05</v>
      </c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  <c r="DQ73" s="213"/>
      <c r="DR73" s="213"/>
      <c r="DS73" s="213"/>
      <c r="DT73" s="213"/>
      <c r="DU73" s="213"/>
      <c r="DV73" s="213"/>
      <c r="DW73" s="213"/>
      <c r="DX73" s="213"/>
      <c r="DY73" s="213"/>
      <c r="DZ73" s="213"/>
      <c r="EA73" s="213"/>
      <c r="EB73" s="213"/>
      <c r="EC73" s="213"/>
      <c r="ED73" s="213"/>
      <c r="EE73" s="213"/>
      <c r="EF73" s="213"/>
      <c r="EG73" s="213"/>
      <c r="EH73" s="213"/>
      <c r="EI73" s="213"/>
      <c r="EJ73" s="213"/>
      <c r="EK73" s="213"/>
      <c r="EL73" s="213"/>
      <c r="EM73" s="213"/>
      <c r="EN73" s="213"/>
      <c r="EO73" s="213"/>
      <c r="EP73" s="213"/>
      <c r="EQ73" s="213"/>
      <c r="ER73" s="213"/>
      <c r="ES73" s="213"/>
      <c r="ET73" s="213"/>
      <c r="EU73" s="213"/>
      <c r="EV73" s="213"/>
      <c r="EW73" s="213"/>
      <c r="EX73" s="213"/>
      <c r="EY73" s="213"/>
      <c r="EZ73" s="213"/>
      <c r="FA73" s="213"/>
      <c r="FB73" s="213"/>
      <c r="FC73" s="213"/>
      <c r="FD73" s="213"/>
      <c r="FE73" s="213"/>
      <c r="FF73" s="213"/>
      <c r="FG73" s="213"/>
      <c r="FH73" s="213"/>
      <c r="FI73" s="213"/>
      <c r="FJ73" s="213"/>
      <c r="FK73" s="213"/>
      <c r="FL73" s="213"/>
      <c r="FM73" s="213"/>
      <c r="FN73" s="213"/>
      <c r="FO73" s="213"/>
      <c r="FP73" s="213"/>
      <c r="FQ73" s="213"/>
      <c r="FR73" s="213"/>
      <c r="FS73" s="213"/>
      <c r="FT73" s="213"/>
      <c r="FU73" s="213"/>
      <c r="FV73" s="213"/>
      <c r="FW73" s="213"/>
      <c r="FX73" s="213"/>
      <c r="FY73" s="213"/>
      <c r="FZ73" s="213"/>
      <c r="GA73" s="213"/>
      <c r="GB73" s="213"/>
      <c r="GC73" s="213"/>
      <c r="GD73" s="213"/>
      <c r="GE73" s="213"/>
      <c r="GF73" s="213"/>
      <c r="GG73" s="213"/>
      <c r="GH73" s="213"/>
      <c r="GI73" s="213"/>
      <c r="GJ73" s="213"/>
      <c r="GK73" s="213"/>
      <c r="GL73" s="213"/>
      <c r="GM73" s="213"/>
      <c r="GN73" s="213"/>
      <c r="GO73" s="213"/>
      <c r="GP73" s="213"/>
      <c r="GQ73" s="213"/>
      <c r="GR73" s="213"/>
      <c r="GS73" s="213"/>
      <c r="GT73" s="213"/>
      <c r="GU73" s="213"/>
      <c r="GV73" s="213"/>
      <c r="GW73" s="213"/>
      <c r="GX73" s="213"/>
      <c r="GY73" s="213"/>
      <c r="GZ73" s="213"/>
      <c r="HA73" s="213"/>
      <c r="HB73" s="213"/>
      <c r="HC73" s="213"/>
      <c r="HD73" s="213"/>
      <c r="HE73" s="213"/>
      <c r="HF73" s="213"/>
      <c r="HG73" s="213"/>
      <c r="HH73" s="213"/>
      <c r="HI73" s="213"/>
      <c r="HJ73" s="213"/>
      <c r="HK73" s="213"/>
      <c r="HL73" s="213"/>
      <c r="HM73" s="213"/>
      <c r="HN73" s="213"/>
      <c r="HO73" s="213"/>
      <c r="HP73" s="213"/>
      <c r="HQ73" s="213"/>
      <c r="HR73" s="213"/>
      <c r="HS73" s="213"/>
      <c r="HT73" s="213"/>
      <c r="HU73" s="213"/>
      <c r="HV73" s="213"/>
      <c r="HW73" s="213"/>
      <c r="HX73" s="213"/>
      <c r="HY73" s="213"/>
      <c r="HZ73" s="213"/>
      <c r="IA73" s="213"/>
      <c r="IB73" s="213"/>
      <c r="IC73" s="213"/>
      <c r="ID73" s="213"/>
      <c r="IE73" s="213"/>
      <c r="IF73" s="213"/>
      <c r="IG73" s="213"/>
      <c r="IH73" s="213"/>
    </row>
    <row r="74" spans="1:242" x14ac:dyDescent="0.25">
      <c r="A74" s="217"/>
      <c r="B74" s="221" t="s">
        <v>332</v>
      </c>
      <c r="C74" s="426" t="s">
        <v>1275</v>
      </c>
      <c r="D74" s="497" t="s">
        <v>1772</v>
      </c>
      <c r="E74" s="497" t="s">
        <v>1773</v>
      </c>
      <c r="F74" s="221" t="s">
        <v>1774</v>
      </c>
      <c r="G74" s="221">
        <v>6</v>
      </c>
      <c r="H74" s="221">
        <v>0</v>
      </c>
      <c r="I74" s="477" t="s">
        <v>1617</v>
      </c>
      <c r="J74" s="221">
        <v>20220516</v>
      </c>
      <c r="K74" s="221">
        <v>20220531</v>
      </c>
      <c r="L74" s="221" t="s">
        <v>1786</v>
      </c>
      <c r="M74" s="461">
        <v>5150.05</v>
      </c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/>
      <c r="DQ74" s="213"/>
      <c r="DR74" s="213"/>
      <c r="DS74" s="213"/>
      <c r="DT74" s="213"/>
      <c r="DU74" s="213"/>
      <c r="DV74" s="213"/>
      <c r="DW74" s="213"/>
      <c r="DX74" s="213"/>
      <c r="DY74" s="213"/>
      <c r="DZ74" s="213"/>
      <c r="EA74" s="213"/>
      <c r="EB74" s="213"/>
      <c r="EC74" s="213"/>
      <c r="ED74" s="213"/>
      <c r="EE74" s="213"/>
      <c r="EF74" s="213"/>
      <c r="EG74" s="213"/>
      <c r="EH74" s="213"/>
      <c r="EI74" s="213"/>
      <c r="EJ74" s="213"/>
      <c r="EK74" s="213"/>
      <c r="EL74" s="213"/>
      <c r="EM74" s="213"/>
      <c r="EN74" s="213"/>
      <c r="EO74" s="213"/>
      <c r="EP74" s="213"/>
      <c r="EQ74" s="213"/>
      <c r="ER74" s="213"/>
      <c r="ES74" s="213"/>
      <c r="ET74" s="213"/>
      <c r="EU74" s="213"/>
      <c r="EV74" s="213"/>
      <c r="EW74" s="213"/>
      <c r="EX74" s="213"/>
      <c r="EY74" s="213"/>
      <c r="EZ74" s="213"/>
      <c r="FA74" s="213"/>
      <c r="FB74" s="213"/>
      <c r="FC74" s="213"/>
      <c r="FD74" s="213"/>
      <c r="FE74" s="213"/>
      <c r="FF74" s="213"/>
      <c r="FG74" s="213"/>
      <c r="FH74" s="213"/>
      <c r="FI74" s="213"/>
      <c r="FJ74" s="213"/>
      <c r="FK74" s="213"/>
      <c r="FL74" s="213"/>
      <c r="FM74" s="213"/>
      <c r="FN74" s="213"/>
      <c r="FO74" s="213"/>
      <c r="FP74" s="213"/>
      <c r="FQ74" s="213"/>
      <c r="FR74" s="213"/>
      <c r="FS74" s="213"/>
      <c r="FT74" s="213"/>
      <c r="FU74" s="213"/>
      <c r="FV74" s="213"/>
      <c r="FW74" s="213"/>
      <c r="FX74" s="213"/>
      <c r="FY74" s="213"/>
      <c r="FZ74" s="213"/>
      <c r="GA74" s="213"/>
      <c r="GB74" s="213"/>
      <c r="GC74" s="213"/>
      <c r="GD74" s="213"/>
      <c r="GE74" s="213"/>
      <c r="GF74" s="213"/>
      <c r="GG74" s="213"/>
      <c r="GH74" s="213"/>
      <c r="GI74" s="213"/>
      <c r="GJ74" s="213"/>
      <c r="GK74" s="213"/>
      <c r="GL74" s="213"/>
      <c r="GM74" s="213"/>
      <c r="GN74" s="213"/>
      <c r="GO74" s="213"/>
      <c r="GP74" s="213"/>
      <c r="GQ74" s="213"/>
      <c r="GR74" s="213"/>
      <c r="GS74" s="213"/>
      <c r="GT74" s="213"/>
      <c r="GU74" s="213"/>
      <c r="GV74" s="213"/>
      <c r="GW74" s="213"/>
      <c r="GX74" s="213"/>
      <c r="GY74" s="213"/>
      <c r="GZ74" s="213"/>
      <c r="HA74" s="213"/>
      <c r="HB74" s="213"/>
      <c r="HC74" s="213"/>
      <c r="HD74" s="213"/>
      <c r="HE74" s="213"/>
      <c r="HF74" s="213"/>
      <c r="HG74" s="213"/>
      <c r="HH74" s="213"/>
      <c r="HI74" s="213"/>
      <c r="HJ74" s="213"/>
      <c r="HK74" s="213"/>
      <c r="HL74" s="213"/>
      <c r="HM74" s="213"/>
      <c r="HN74" s="213"/>
      <c r="HO74" s="213"/>
      <c r="HP74" s="213"/>
      <c r="HQ74" s="213"/>
      <c r="HR74" s="213"/>
      <c r="HS74" s="213"/>
      <c r="HT74" s="213"/>
      <c r="HU74" s="213"/>
      <c r="HV74" s="213"/>
      <c r="HW74" s="213"/>
      <c r="HX74" s="213"/>
      <c r="HY74" s="213"/>
      <c r="HZ74" s="213"/>
      <c r="IA74" s="213"/>
      <c r="IB74" s="213"/>
      <c r="IC74" s="213"/>
      <c r="ID74" s="213"/>
      <c r="IE74" s="213"/>
      <c r="IF74" s="213"/>
      <c r="IG74" s="213"/>
      <c r="IH74" s="213"/>
    </row>
    <row r="75" spans="1:242" x14ac:dyDescent="0.25">
      <c r="A75" s="217"/>
      <c r="B75" s="221" t="s">
        <v>332</v>
      </c>
      <c r="C75" s="426" t="s">
        <v>1275</v>
      </c>
      <c r="D75" s="497" t="s">
        <v>1775</v>
      </c>
      <c r="E75" s="497" t="s">
        <v>1776</v>
      </c>
      <c r="F75" s="221" t="s">
        <v>1777</v>
      </c>
      <c r="G75" s="221">
        <v>18</v>
      </c>
      <c r="H75" s="221">
        <v>0</v>
      </c>
      <c r="I75" s="477" t="s">
        <v>1617</v>
      </c>
      <c r="J75" s="221">
        <v>20220516</v>
      </c>
      <c r="K75" s="221">
        <v>20220531</v>
      </c>
      <c r="L75" s="221" t="s">
        <v>1787</v>
      </c>
      <c r="M75" s="461">
        <v>11526.08</v>
      </c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/>
      <c r="DQ75" s="213"/>
      <c r="DR75" s="213"/>
      <c r="DS75" s="213"/>
      <c r="DT75" s="213"/>
      <c r="DU75" s="213"/>
      <c r="DV75" s="213"/>
      <c r="DW75" s="213"/>
      <c r="DX75" s="213"/>
      <c r="DY75" s="213"/>
      <c r="DZ75" s="213"/>
      <c r="EA75" s="213"/>
      <c r="EB75" s="213"/>
      <c r="EC75" s="213"/>
      <c r="ED75" s="213"/>
      <c r="EE75" s="213"/>
      <c r="EF75" s="213"/>
      <c r="EG75" s="213"/>
      <c r="EH75" s="213"/>
      <c r="EI75" s="213"/>
      <c r="EJ75" s="213"/>
      <c r="EK75" s="213"/>
      <c r="EL75" s="213"/>
      <c r="EM75" s="213"/>
      <c r="EN75" s="213"/>
      <c r="EO75" s="213"/>
      <c r="EP75" s="213"/>
      <c r="EQ75" s="213"/>
      <c r="ER75" s="213"/>
      <c r="ES75" s="213"/>
      <c r="ET75" s="213"/>
      <c r="EU75" s="213"/>
      <c r="EV75" s="213"/>
      <c r="EW75" s="213"/>
      <c r="EX75" s="213"/>
      <c r="EY75" s="213"/>
      <c r="EZ75" s="213"/>
      <c r="FA75" s="213"/>
      <c r="FB75" s="213"/>
      <c r="FC75" s="213"/>
      <c r="FD75" s="213"/>
      <c r="FE75" s="213"/>
      <c r="FF75" s="213"/>
      <c r="FG75" s="213"/>
      <c r="FH75" s="213"/>
      <c r="FI75" s="213"/>
      <c r="FJ75" s="213"/>
      <c r="FK75" s="213"/>
      <c r="FL75" s="213"/>
      <c r="FM75" s="213"/>
      <c r="FN75" s="213"/>
      <c r="FO75" s="213"/>
      <c r="FP75" s="213"/>
      <c r="FQ75" s="213"/>
      <c r="FR75" s="213"/>
      <c r="FS75" s="213"/>
      <c r="FT75" s="213"/>
      <c r="FU75" s="213"/>
      <c r="FV75" s="213"/>
      <c r="FW75" s="213"/>
      <c r="FX75" s="213"/>
      <c r="FY75" s="213"/>
      <c r="FZ75" s="213"/>
      <c r="GA75" s="213"/>
      <c r="GB75" s="213"/>
      <c r="GC75" s="213"/>
      <c r="GD75" s="213"/>
      <c r="GE75" s="213"/>
      <c r="GF75" s="213"/>
      <c r="GG75" s="213"/>
      <c r="GH75" s="213"/>
      <c r="GI75" s="213"/>
      <c r="GJ75" s="213"/>
      <c r="GK75" s="213"/>
      <c r="GL75" s="213"/>
      <c r="GM75" s="213"/>
      <c r="GN75" s="213"/>
      <c r="GO75" s="213"/>
      <c r="GP75" s="213"/>
      <c r="GQ75" s="213"/>
      <c r="GR75" s="213"/>
      <c r="GS75" s="213"/>
      <c r="GT75" s="213"/>
      <c r="GU75" s="213"/>
      <c r="GV75" s="213"/>
      <c r="GW75" s="213"/>
      <c r="GX75" s="213"/>
      <c r="GY75" s="213"/>
      <c r="GZ75" s="213"/>
      <c r="HA75" s="213"/>
      <c r="HB75" s="213"/>
      <c r="HC75" s="213"/>
      <c r="HD75" s="213"/>
      <c r="HE75" s="213"/>
      <c r="HF75" s="213"/>
      <c r="HG75" s="213"/>
      <c r="HH75" s="213"/>
      <c r="HI75" s="213"/>
      <c r="HJ75" s="213"/>
      <c r="HK75" s="213"/>
      <c r="HL75" s="213"/>
      <c r="HM75" s="213"/>
      <c r="HN75" s="213"/>
      <c r="HO75" s="213"/>
      <c r="HP75" s="213"/>
      <c r="HQ75" s="213"/>
      <c r="HR75" s="213"/>
      <c r="HS75" s="213"/>
      <c r="HT75" s="213"/>
      <c r="HU75" s="213"/>
      <c r="HV75" s="213"/>
      <c r="HW75" s="213"/>
      <c r="HX75" s="213"/>
      <c r="HY75" s="213"/>
      <c r="HZ75" s="213"/>
      <c r="IA75" s="213"/>
      <c r="IB75" s="213"/>
      <c r="IC75" s="213"/>
      <c r="ID75" s="213"/>
      <c r="IE75" s="213"/>
      <c r="IF75" s="213"/>
      <c r="IG75" s="213"/>
      <c r="IH75" s="213"/>
    </row>
    <row r="76" spans="1:242" x14ac:dyDescent="0.25">
      <c r="A76" s="217"/>
      <c r="B76" s="221" t="s">
        <v>332</v>
      </c>
      <c r="C76" s="426" t="s">
        <v>1275</v>
      </c>
      <c r="D76" s="497" t="s">
        <v>1778</v>
      </c>
      <c r="E76" s="497" t="s">
        <v>1779</v>
      </c>
      <c r="F76" s="221" t="s">
        <v>1790</v>
      </c>
      <c r="G76" s="221">
        <v>19</v>
      </c>
      <c r="H76" s="221">
        <v>0</v>
      </c>
      <c r="I76" s="477" t="s">
        <v>1617</v>
      </c>
      <c r="J76" s="221">
        <v>20220516</v>
      </c>
      <c r="K76" s="221">
        <v>20220531</v>
      </c>
      <c r="L76" s="221" t="s">
        <v>1791</v>
      </c>
      <c r="M76" s="461">
        <v>7708.65</v>
      </c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/>
      <c r="DQ76" s="213"/>
      <c r="DR76" s="213"/>
      <c r="DS76" s="213"/>
      <c r="DT76" s="213"/>
      <c r="DU76" s="213"/>
      <c r="DV76" s="213"/>
      <c r="DW76" s="213"/>
      <c r="DX76" s="213"/>
      <c r="DY76" s="213"/>
      <c r="DZ76" s="213"/>
      <c r="EA76" s="213"/>
      <c r="EB76" s="213"/>
      <c r="EC76" s="213"/>
      <c r="ED76" s="213"/>
      <c r="EE76" s="213"/>
      <c r="EF76" s="213"/>
      <c r="EG76" s="213"/>
      <c r="EH76" s="213"/>
      <c r="EI76" s="213"/>
      <c r="EJ76" s="213"/>
      <c r="EK76" s="213"/>
      <c r="EL76" s="213"/>
      <c r="EM76" s="213"/>
      <c r="EN76" s="213"/>
      <c r="EO76" s="213"/>
      <c r="EP76" s="213"/>
      <c r="EQ76" s="213"/>
      <c r="ER76" s="213"/>
      <c r="ES76" s="213"/>
      <c r="ET76" s="213"/>
      <c r="EU76" s="213"/>
      <c r="EV76" s="213"/>
      <c r="EW76" s="213"/>
      <c r="EX76" s="213"/>
      <c r="EY76" s="213"/>
      <c r="EZ76" s="213"/>
      <c r="FA76" s="213"/>
      <c r="FB76" s="213"/>
      <c r="FC76" s="213"/>
      <c r="FD76" s="213"/>
      <c r="FE76" s="213"/>
      <c r="FF76" s="213"/>
      <c r="FG76" s="213"/>
      <c r="FH76" s="213"/>
      <c r="FI76" s="213"/>
      <c r="FJ76" s="213"/>
      <c r="FK76" s="213"/>
      <c r="FL76" s="213"/>
      <c r="FM76" s="213"/>
      <c r="FN76" s="213"/>
      <c r="FO76" s="213"/>
      <c r="FP76" s="213"/>
      <c r="FQ76" s="213"/>
      <c r="FR76" s="213"/>
      <c r="FS76" s="213"/>
      <c r="FT76" s="213"/>
      <c r="FU76" s="213"/>
      <c r="FV76" s="213"/>
      <c r="FW76" s="213"/>
      <c r="FX76" s="213"/>
      <c r="FY76" s="213"/>
      <c r="FZ76" s="213"/>
      <c r="GA76" s="213"/>
      <c r="GB76" s="213"/>
      <c r="GC76" s="213"/>
      <c r="GD76" s="213"/>
      <c r="GE76" s="213"/>
      <c r="GF76" s="213"/>
      <c r="GG76" s="213"/>
      <c r="GH76" s="213"/>
      <c r="GI76" s="213"/>
      <c r="GJ76" s="213"/>
      <c r="GK76" s="213"/>
      <c r="GL76" s="213"/>
      <c r="GM76" s="213"/>
      <c r="GN76" s="213"/>
      <c r="GO76" s="213"/>
      <c r="GP76" s="213"/>
      <c r="GQ76" s="213"/>
      <c r="GR76" s="213"/>
      <c r="GS76" s="213"/>
      <c r="GT76" s="213"/>
      <c r="GU76" s="213"/>
      <c r="GV76" s="213"/>
      <c r="GW76" s="213"/>
      <c r="GX76" s="213"/>
      <c r="GY76" s="213"/>
      <c r="GZ76" s="213"/>
      <c r="HA76" s="213"/>
      <c r="HB76" s="213"/>
      <c r="HC76" s="213"/>
      <c r="HD76" s="213"/>
      <c r="HE76" s="213"/>
      <c r="HF76" s="213"/>
      <c r="HG76" s="213"/>
      <c r="HH76" s="213"/>
      <c r="HI76" s="213"/>
      <c r="HJ76" s="213"/>
      <c r="HK76" s="213"/>
      <c r="HL76" s="213"/>
      <c r="HM76" s="213"/>
      <c r="HN76" s="213"/>
      <c r="HO76" s="213"/>
      <c r="HP76" s="213"/>
      <c r="HQ76" s="213"/>
      <c r="HR76" s="213"/>
      <c r="HS76" s="213"/>
      <c r="HT76" s="213"/>
      <c r="HU76" s="213"/>
      <c r="HV76" s="213"/>
      <c r="HW76" s="213"/>
      <c r="HX76" s="213"/>
      <c r="HY76" s="213"/>
      <c r="HZ76" s="213"/>
      <c r="IA76" s="213"/>
      <c r="IB76" s="213"/>
      <c r="IC76" s="213"/>
      <c r="ID76" s="213"/>
      <c r="IE76" s="213"/>
      <c r="IF76" s="213"/>
      <c r="IG76" s="213"/>
      <c r="IH76" s="213"/>
    </row>
    <row r="77" spans="1:242" x14ac:dyDescent="0.25">
      <c r="A77" s="217"/>
      <c r="B77" s="221" t="s">
        <v>332</v>
      </c>
      <c r="C77" s="426" t="s">
        <v>1275</v>
      </c>
      <c r="D77" s="497" t="s">
        <v>1792</v>
      </c>
      <c r="E77" s="497" t="s">
        <v>1793</v>
      </c>
      <c r="F77" s="221" t="s">
        <v>1794</v>
      </c>
      <c r="G77" s="221">
        <v>20</v>
      </c>
      <c r="H77" s="221">
        <v>0</v>
      </c>
      <c r="I77" s="477" t="s">
        <v>1617</v>
      </c>
      <c r="J77" s="221">
        <v>20220516</v>
      </c>
      <c r="K77" s="221">
        <v>20220531</v>
      </c>
      <c r="L77" s="221" t="s">
        <v>1795</v>
      </c>
      <c r="M77" s="461">
        <v>7708.65</v>
      </c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  <c r="DZ77" s="213"/>
      <c r="EA77" s="213"/>
      <c r="EB77" s="213"/>
      <c r="EC77" s="213"/>
      <c r="ED77" s="213"/>
      <c r="EE77" s="213"/>
      <c r="EF77" s="213"/>
      <c r="EG77" s="213"/>
      <c r="EH77" s="213"/>
      <c r="EI77" s="213"/>
      <c r="EJ77" s="213"/>
      <c r="EK77" s="213"/>
      <c r="EL77" s="213"/>
      <c r="EM77" s="213"/>
      <c r="EN77" s="213"/>
      <c r="EO77" s="213"/>
      <c r="EP77" s="213"/>
      <c r="EQ77" s="213"/>
      <c r="ER77" s="213"/>
      <c r="ES77" s="213"/>
      <c r="ET77" s="213"/>
      <c r="EU77" s="213"/>
      <c r="EV77" s="213"/>
      <c r="EW77" s="213"/>
      <c r="EX77" s="213"/>
      <c r="EY77" s="213"/>
      <c r="EZ77" s="213"/>
      <c r="FA77" s="213"/>
      <c r="FB77" s="213"/>
      <c r="FC77" s="213"/>
      <c r="FD77" s="213"/>
      <c r="FE77" s="213"/>
      <c r="FF77" s="213"/>
      <c r="FG77" s="213"/>
      <c r="FH77" s="213"/>
      <c r="FI77" s="213"/>
      <c r="FJ77" s="213"/>
      <c r="FK77" s="213"/>
      <c r="FL77" s="213"/>
      <c r="FM77" s="213"/>
      <c r="FN77" s="213"/>
      <c r="FO77" s="213"/>
      <c r="FP77" s="213"/>
      <c r="FQ77" s="213"/>
      <c r="FR77" s="213"/>
      <c r="FS77" s="213"/>
      <c r="FT77" s="213"/>
      <c r="FU77" s="213"/>
      <c r="FV77" s="213"/>
      <c r="FW77" s="213"/>
      <c r="FX77" s="213"/>
      <c r="FY77" s="213"/>
      <c r="FZ77" s="213"/>
      <c r="GA77" s="213"/>
      <c r="GB77" s="213"/>
      <c r="GC77" s="213"/>
      <c r="GD77" s="213"/>
      <c r="GE77" s="213"/>
      <c r="GF77" s="213"/>
      <c r="GG77" s="213"/>
      <c r="GH77" s="213"/>
      <c r="GI77" s="213"/>
      <c r="GJ77" s="213"/>
      <c r="GK77" s="213"/>
      <c r="GL77" s="213"/>
      <c r="GM77" s="213"/>
      <c r="GN77" s="213"/>
      <c r="GO77" s="213"/>
      <c r="GP77" s="213"/>
      <c r="GQ77" s="213"/>
      <c r="GR77" s="213"/>
      <c r="GS77" s="213"/>
      <c r="GT77" s="213"/>
      <c r="GU77" s="213"/>
      <c r="GV77" s="213"/>
      <c r="GW77" s="213"/>
      <c r="GX77" s="213"/>
      <c r="GY77" s="213"/>
      <c r="GZ77" s="213"/>
      <c r="HA77" s="213"/>
      <c r="HB77" s="213"/>
      <c r="HC77" s="213"/>
      <c r="HD77" s="213"/>
      <c r="HE77" s="213"/>
      <c r="HF77" s="213"/>
      <c r="HG77" s="213"/>
      <c r="HH77" s="213"/>
      <c r="HI77" s="213"/>
      <c r="HJ77" s="213"/>
      <c r="HK77" s="213"/>
      <c r="HL77" s="213"/>
      <c r="HM77" s="213"/>
      <c r="HN77" s="213"/>
      <c r="HO77" s="213"/>
      <c r="HP77" s="213"/>
      <c r="HQ77" s="213"/>
      <c r="HR77" s="213"/>
      <c r="HS77" s="213"/>
      <c r="HT77" s="213"/>
      <c r="HU77" s="213"/>
      <c r="HV77" s="213"/>
      <c r="HW77" s="213"/>
      <c r="HX77" s="213"/>
      <c r="HY77" s="213"/>
      <c r="HZ77" s="213"/>
      <c r="IA77" s="213"/>
      <c r="IB77" s="213"/>
      <c r="IC77" s="213"/>
      <c r="ID77" s="213"/>
      <c r="IE77" s="213"/>
      <c r="IF77" s="213"/>
      <c r="IG77" s="213"/>
      <c r="IH77" s="213"/>
    </row>
    <row r="78" spans="1:242" x14ac:dyDescent="0.25">
      <c r="A78" s="217"/>
      <c r="B78" s="221" t="s">
        <v>332</v>
      </c>
      <c r="C78" s="426" t="s">
        <v>1275</v>
      </c>
      <c r="D78" s="497" t="s">
        <v>1580</v>
      </c>
      <c r="E78" s="497" t="s">
        <v>1581</v>
      </c>
      <c r="F78" s="221" t="s">
        <v>1602</v>
      </c>
      <c r="G78" s="221">
        <v>8</v>
      </c>
      <c r="H78" s="221">
        <v>0</v>
      </c>
      <c r="I78" s="477" t="s">
        <v>1617</v>
      </c>
      <c r="J78" s="221">
        <v>20220516</v>
      </c>
      <c r="K78" s="221">
        <v>20220531</v>
      </c>
      <c r="L78" s="221" t="s">
        <v>1604</v>
      </c>
      <c r="M78" s="461">
        <v>7708.65</v>
      </c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/>
      <c r="DQ78" s="213"/>
      <c r="DR78" s="213"/>
      <c r="DS78" s="213"/>
      <c r="DT78" s="213"/>
      <c r="DU78" s="213"/>
      <c r="DV78" s="213"/>
      <c r="DW78" s="213"/>
      <c r="DX78" s="213"/>
      <c r="DY78" s="213"/>
      <c r="DZ78" s="213"/>
      <c r="EA78" s="213"/>
      <c r="EB78" s="213"/>
      <c r="EC78" s="213"/>
      <c r="ED78" s="213"/>
      <c r="EE78" s="213"/>
      <c r="EF78" s="213"/>
      <c r="EG78" s="213"/>
      <c r="EH78" s="213"/>
      <c r="EI78" s="213"/>
      <c r="EJ78" s="213"/>
      <c r="EK78" s="213"/>
      <c r="EL78" s="213"/>
      <c r="EM78" s="213"/>
      <c r="EN78" s="213"/>
      <c r="EO78" s="213"/>
      <c r="EP78" s="213"/>
      <c r="EQ78" s="213"/>
      <c r="ER78" s="213"/>
      <c r="ES78" s="213"/>
      <c r="ET78" s="213"/>
      <c r="EU78" s="213"/>
      <c r="EV78" s="213"/>
      <c r="EW78" s="213"/>
      <c r="EX78" s="213"/>
      <c r="EY78" s="213"/>
      <c r="EZ78" s="213"/>
      <c r="FA78" s="213"/>
      <c r="FB78" s="213"/>
      <c r="FC78" s="213"/>
      <c r="FD78" s="213"/>
      <c r="FE78" s="213"/>
      <c r="FF78" s="213"/>
      <c r="FG78" s="213"/>
      <c r="FH78" s="213"/>
      <c r="FI78" s="213"/>
      <c r="FJ78" s="213"/>
      <c r="FK78" s="213"/>
      <c r="FL78" s="213"/>
      <c r="FM78" s="213"/>
      <c r="FN78" s="213"/>
      <c r="FO78" s="213"/>
      <c r="FP78" s="213"/>
      <c r="FQ78" s="213"/>
      <c r="FR78" s="213"/>
      <c r="FS78" s="213"/>
      <c r="FT78" s="213"/>
      <c r="FU78" s="213"/>
      <c r="FV78" s="213"/>
      <c r="FW78" s="213"/>
      <c r="FX78" s="213"/>
      <c r="FY78" s="213"/>
      <c r="FZ78" s="213"/>
      <c r="GA78" s="213"/>
      <c r="GB78" s="213"/>
      <c r="GC78" s="213"/>
      <c r="GD78" s="213"/>
      <c r="GE78" s="213"/>
      <c r="GF78" s="213"/>
      <c r="GG78" s="213"/>
      <c r="GH78" s="213"/>
      <c r="GI78" s="213"/>
      <c r="GJ78" s="213"/>
      <c r="GK78" s="213"/>
      <c r="GL78" s="213"/>
      <c r="GM78" s="213"/>
      <c r="GN78" s="213"/>
      <c r="GO78" s="213"/>
      <c r="GP78" s="213"/>
      <c r="GQ78" s="213"/>
      <c r="GR78" s="213"/>
      <c r="GS78" s="213"/>
      <c r="GT78" s="213"/>
      <c r="GU78" s="213"/>
      <c r="GV78" s="213"/>
      <c r="GW78" s="213"/>
      <c r="GX78" s="213"/>
      <c r="GY78" s="213"/>
      <c r="GZ78" s="213"/>
      <c r="HA78" s="213"/>
      <c r="HB78" s="213"/>
      <c r="HC78" s="213"/>
      <c r="HD78" s="213"/>
      <c r="HE78" s="213"/>
      <c r="HF78" s="213"/>
      <c r="HG78" s="213"/>
      <c r="HH78" s="213"/>
      <c r="HI78" s="213"/>
      <c r="HJ78" s="213"/>
      <c r="HK78" s="213"/>
      <c r="HL78" s="213"/>
      <c r="HM78" s="213"/>
      <c r="HN78" s="213"/>
      <c r="HO78" s="213"/>
      <c r="HP78" s="213"/>
      <c r="HQ78" s="213"/>
      <c r="HR78" s="213"/>
      <c r="HS78" s="213"/>
      <c r="HT78" s="213"/>
      <c r="HU78" s="213"/>
      <c r="HV78" s="213"/>
      <c r="HW78" s="213"/>
      <c r="HX78" s="213"/>
      <c r="HY78" s="213"/>
      <c r="HZ78" s="213"/>
      <c r="IA78" s="213"/>
      <c r="IB78" s="213"/>
      <c r="IC78" s="213"/>
      <c r="ID78" s="213"/>
      <c r="IE78" s="213"/>
      <c r="IF78" s="213"/>
      <c r="IG78" s="213"/>
      <c r="IH78" s="213"/>
    </row>
    <row r="79" spans="1:242" x14ac:dyDescent="0.25">
      <c r="A79" s="217"/>
      <c r="B79" s="221" t="s">
        <v>332</v>
      </c>
      <c r="C79" s="426" t="s">
        <v>1275</v>
      </c>
      <c r="D79" s="497" t="s">
        <v>1595</v>
      </c>
      <c r="E79" s="497" t="s">
        <v>1596</v>
      </c>
      <c r="F79" s="221" t="s">
        <v>1603</v>
      </c>
      <c r="G79" s="221">
        <v>9</v>
      </c>
      <c r="H79" s="221">
        <v>0</v>
      </c>
      <c r="I79" s="477" t="s">
        <v>1617</v>
      </c>
      <c r="J79" s="221">
        <v>20220516</v>
      </c>
      <c r="K79" s="221">
        <v>20220531</v>
      </c>
      <c r="L79" s="221" t="s">
        <v>1597</v>
      </c>
      <c r="M79" s="461">
        <v>4851</v>
      </c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3"/>
      <c r="DF79" s="213"/>
      <c r="DG79" s="213"/>
      <c r="DH79" s="213"/>
      <c r="DI79" s="213"/>
      <c r="DJ79" s="213"/>
      <c r="DK79" s="213"/>
      <c r="DL79" s="213"/>
      <c r="DM79" s="213"/>
      <c r="DN79" s="213"/>
      <c r="DO79" s="213"/>
      <c r="DP79" s="213"/>
      <c r="DQ79" s="213"/>
      <c r="DR79" s="213"/>
      <c r="DS79" s="213"/>
      <c r="DT79" s="213"/>
      <c r="DU79" s="213"/>
      <c r="DV79" s="213"/>
      <c r="DW79" s="213"/>
      <c r="DX79" s="213"/>
      <c r="DY79" s="213"/>
      <c r="DZ79" s="213"/>
      <c r="EA79" s="213"/>
      <c r="EB79" s="213"/>
      <c r="EC79" s="213"/>
      <c r="ED79" s="213"/>
      <c r="EE79" s="213"/>
      <c r="EF79" s="213"/>
      <c r="EG79" s="213"/>
      <c r="EH79" s="213"/>
      <c r="EI79" s="213"/>
      <c r="EJ79" s="213"/>
      <c r="EK79" s="213"/>
      <c r="EL79" s="213"/>
      <c r="EM79" s="213"/>
      <c r="EN79" s="213"/>
      <c r="EO79" s="213"/>
      <c r="EP79" s="213"/>
      <c r="EQ79" s="213"/>
      <c r="ER79" s="213"/>
      <c r="ES79" s="213"/>
      <c r="ET79" s="213"/>
      <c r="EU79" s="213"/>
      <c r="EV79" s="213"/>
      <c r="EW79" s="213"/>
      <c r="EX79" s="213"/>
      <c r="EY79" s="213"/>
      <c r="EZ79" s="213"/>
      <c r="FA79" s="213"/>
      <c r="FB79" s="213"/>
      <c r="FC79" s="213"/>
      <c r="FD79" s="213"/>
      <c r="FE79" s="213"/>
      <c r="FF79" s="213"/>
      <c r="FG79" s="213"/>
      <c r="FH79" s="213"/>
      <c r="FI79" s="213"/>
      <c r="FJ79" s="213"/>
      <c r="FK79" s="213"/>
      <c r="FL79" s="213"/>
      <c r="FM79" s="213"/>
      <c r="FN79" s="213"/>
      <c r="FO79" s="213"/>
      <c r="FP79" s="213"/>
      <c r="FQ79" s="213"/>
      <c r="FR79" s="213"/>
      <c r="FS79" s="213"/>
      <c r="FT79" s="213"/>
      <c r="FU79" s="213"/>
      <c r="FV79" s="213"/>
      <c r="FW79" s="213"/>
      <c r="FX79" s="213"/>
      <c r="FY79" s="213"/>
      <c r="FZ79" s="213"/>
      <c r="GA79" s="213"/>
      <c r="GB79" s="213"/>
      <c r="GC79" s="213"/>
      <c r="GD79" s="213"/>
      <c r="GE79" s="213"/>
      <c r="GF79" s="213"/>
      <c r="GG79" s="213"/>
      <c r="GH79" s="213"/>
      <c r="GI79" s="213"/>
      <c r="GJ79" s="213"/>
      <c r="GK79" s="213"/>
      <c r="GL79" s="213"/>
      <c r="GM79" s="213"/>
      <c r="GN79" s="213"/>
      <c r="GO79" s="213"/>
      <c r="GP79" s="213"/>
      <c r="GQ79" s="213"/>
      <c r="GR79" s="213"/>
      <c r="GS79" s="213"/>
      <c r="GT79" s="213"/>
      <c r="GU79" s="213"/>
      <c r="GV79" s="213"/>
      <c r="GW79" s="213"/>
      <c r="GX79" s="213"/>
      <c r="GY79" s="213"/>
      <c r="GZ79" s="213"/>
      <c r="HA79" s="213"/>
      <c r="HB79" s="213"/>
      <c r="HC79" s="213"/>
      <c r="HD79" s="213"/>
      <c r="HE79" s="213"/>
      <c r="HF79" s="213"/>
      <c r="HG79" s="213"/>
      <c r="HH79" s="213"/>
      <c r="HI79" s="213"/>
      <c r="HJ79" s="213"/>
      <c r="HK79" s="213"/>
      <c r="HL79" s="213"/>
      <c r="HM79" s="213"/>
      <c r="HN79" s="213"/>
      <c r="HO79" s="213"/>
      <c r="HP79" s="213"/>
      <c r="HQ79" s="213"/>
      <c r="HR79" s="213"/>
      <c r="HS79" s="213"/>
      <c r="HT79" s="213"/>
      <c r="HU79" s="213"/>
      <c r="HV79" s="213"/>
      <c r="HW79" s="213"/>
      <c r="HX79" s="213"/>
      <c r="HY79" s="213"/>
      <c r="HZ79" s="213"/>
      <c r="IA79" s="213"/>
      <c r="IB79" s="213"/>
      <c r="IC79" s="213"/>
      <c r="ID79" s="213"/>
      <c r="IE79" s="213"/>
      <c r="IF79" s="213"/>
      <c r="IG79" s="213"/>
      <c r="IH79" s="213"/>
    </row>
    <row r="80" spans="1:242" x14ac:dyDescent="0.25">
      <c r="A80" s="217"/>
      <c r="B80" s="221" t="s">
        <v>332</v>
      </c>
      <c r="C80" s="426" t="s">
        <v>1275</v>
      </c>
      <c r="D80" s="497" t="s">
        <v>1632</v>
      </c>
      <c r="E80" s="497" t="s">
        <v>1633</v>
      </c>
      <c r="F80" s="221" t="s">
        <v>1644</v>
      </c>
      <c r="G80" s="221">
        <v>11</v>
      </c>
      <c r="H80" s="221">
        <v>0</v>
      </c>
      <c r="I80" s="477" t="s">
        <v>1617</v>
      </c>
      <c r="J80" s="221">
        <v>20220516</v>
      </c>
      <c r="K80" s="221">
        <v>20220531</v>
      </c>
      <c r="L80" s="221" t="s">
        <v>1788</v>
      </c>
      <c r="M80" s="461">
        <v>3753.08</v>
      </c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3"/>
      <c r="DF80" s="213"/>
      <c r="DG80" s="213"/>
      <c r="DH80" s="213"/>
      <c r="DI80" s="213"/>
      <c r="DJ80" s="213"/>
      <c r="DK80" s="213"/>
      <c r="DL80" s="213"/>
      <c r="DM80" s="213"/>
      <c r="DN80" s="213"/>
      <c r="DO80" s="213"/>
      <c r="DP80" s="213"/>
      <c r="DQ80" s="213"/>
      <c r="DR80" s="213"/>
      <c r="DS80" s="213"/>
      <c r="DT80" s="213"/>
      <c r="DU80" s="213"/>
      <c r="DV80" s="213"/>
      <c r="DW80" s="213"/>
      <c r="DX80" s="213"/>
      <c r="DY80" s="213"/>
      <c r="DZ80" s="213"/>
      <c r="EA80" s="213"/>
      <c r="EB80" s="213"/>
      <c r="EC80" s="213"/>
      <c r="ED80" s="213"/>
      <c r="EE80" s="213"/>
      <c r="EF80" s="213"/>
      <c r="EG80" s="213"/>
      <c r="EH80" s="213"/>
      <c r="EI80" s="213"/>
      <c r="EJ80" s="213"/>
      <c r="EK80" s="213"/>
      <c r="EL80" s="213"/>
      <c r="EM80" s="213"/>
      <c r="EN80" s="213"/>
      <c r="EO80" s="213"/>
      <c r="EP80" s="213"/>
      <c r="EQ80" s="213"/>
      <c r="ER80" s="213"/>
      <c r="ES80" s="213"/>
      <c r="ET80" s="213"/>
      <c r="EU80" s="213"/>
      <c r="EV80" s="213"/>
      <c r="EW80" s="213"/>
      <c r="EX80" s="213"/>
      <c r="EY80" s="213"/>
      <c r="EZ80" s="213"/>
      <c r="FA80" s="213"/>
      <c r="FB80" s="213"/>
      <c r="FC80" s="213"/>
      <c r="FD80" s="213"/>
      <c r="FE80" s="213"/>
      <c r="FF80" s="213"/>
      <c r="FG80" s="213"/>
      <c r="FH80" s="213"/>
      <c r="FI80" s="213"/>
      <c r="FJ80" s="213"/>
      <c r="FK80" s="213"/>
      <c r="FL80" s="213"/>
      <c r="FM80" s="213"/>
      <c r="FN80" s="213"/>
      <c r="FO80" s="213"/>
      <c r="FP80" s="213"/>
      <c r="FQ80" s="213"/>
      <c r="FR80" s="213"/>
      <c r="FS80" s="213"/>
      <c r="FT80" s="213"/>
      <c r="FU80" s="213"/>
      <c r="FV80" s="213"/>
      <c r="FW80" s="213"/>
      <c r="FX80" s="213"/>
      <c r="FY80" s="213"/>
      <c r="FZ80" s="213"/>
      <c r="GA80" s="213"/>
      <c r="GB80" s="213"/>
      <c r="GC80" s="213"/>
      <c r="GD80" s="213"/>
      <c r="GE80" s="213"/>
      <c r="GF80" s="213"/>
      <c r="GG80" s="213"/>
      <c r="GH80" s="213"/>
      <c r="GI80" s="213"/>
      <c r="GJ80" s="213"/>
      <c r="GK80" s="213"/>
      <c r="GL80" s="213"/>
      <c r="GM80" s="213"/>
      <c r="GN80" s="213"/>
      <c r="GO80" s="213"/>
      <c r="GP80" s="213"/>
      <c r="GQ80" s="213"/>
      <c r="GR80" s="213"/>
      <c r="GS80" s="213"/>
      <c r="GT80" s="213"/>
      <c r="GU80" s="213"/>
      <c r="GV80" s="213"/>
      <c r="GW80" s="213"/>
      <c r="GX80" s="213"/>
      <c r="GY80" s="213"/>
      <c r="GZ80" s="213"/>
      <c r="HA80" s="213"/>
      <c r="HB80" s="213"/>
      <c r="HC80" s="213"/>
      <c r="HD80" s="213"/>
      <c r="HE80" s="213"/>
      <c r="HF80" s="213"/>
      <c r="HG80" s="213"/>
      <c r="HH80" s="213"/>
      <c r="HI80" s="213"/>
      <c r="HJ80" s="213"/>
      <c r="HK80" s="213"/>
      <c r="HL80" s="213"/>
      <c r="HM80" s="213"/>
      <c r="HN80" s="213"/>
      <c r="HO80" s="213"/>
      <c r="HP80" s="213"/>
      <c r="HQ80" s="213"/>
      <c r="HR80" s="213"/>
      <c r="HS80" s="213"/>
      <c r="HT80" s="213"/>
      <c r="HU80" s="213"/>
      <c r="HV80" s="213"/>
      <c r="HW80" s="213"/>
      <c r="HX80" s="213"/>
      <c r="HY80" s="213"/>
      <c r="HZ80" s="213"/>
      <c r="IA80" s="213"/>
      <c r="IB80" s="213"/>
      <c r="IC80" s="213"/>
      <c r="ID80" s="213"/>
      <c r="IE80" s="213"/>
      <c r="IF80" s="213"/>
      <c r="IG80" s="213"/>
      <c r="IH80" s="213"/>
    </row>
    <row r="81" spans="1:242" x14ac:dyDescent="0.25">
      <c r="A81" s="217"/>
      <c r="B81" s="221" t="s">
        <v>332</v>
      </c>
      <c r="C81" s="426" t="s">
        <v>1275</v>
      </c>
      <c r="D81" s="497" t="s">
        <v>1634</v>
      </c>
      <c r="E81" s="497" t="s">
        <v>1635</v>
      </c>
      <c r="F81" s="221" t="s">
        <v>1645</v>
      </c>
      <c r="G81" s="221">
        <v>12</v>
      </c>
      <c r="H81" s="221">
        <v>0</v>
      </c>
      <c r="I81" s="477" t="s">
        <v>1617</v>
      </c>
      <c r="J81" s="221">
        <v>20220516</v>
      </c>
      <c r="K81" s="221">
        <v>20220531</v>
      </c>
      <c r="L81" s="221" t="s">
        <v>1788</v>
      </c>
      <c r="M81" s="461">
        <v>3753.08</v>
      </c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  <c r="DQ81" s="213"/>
      <c r="DR81" s="213"/>
      <c r="DS81" s="213"/>
      <c r="DT81" s="213"/>
      <c r="DU81" s="213"/>
      <c r="DV81" s="213"/>
      <c r="DW81" s="213"/>
      <c r="DX81" s="213"/>
      <c r="DY81" s="213"/>
      <c r="DZ81" s="213"/>
      <c r="EA81" s="213"/>
      <c r="EB81" s="213"/>
      <c r="EC81" s="213"/>
      <c r="ED81" s="213"/>
      <c r="EE81" s="213"/>
      <c r="EF81" s="213"/>
      <c r="EG81" s="213"/>
      <c r="EH81" s="213"/>
      <c r="EI81" s="213"/>
      <c r="EJ81" s="213"/>
      <c r="EK81" s="213"/>
      <c r="EL81" s="213"/>
      <c r="EM81" s="213"/>
      <c r="EN81" s="213"/>
      <c r="EO81" s="213"/>
      <c r="EP81" s="213"/>
      <c r="EQ81" s="213"/>
      <c r="ER81" s="213"/>
      <c r="ES81" s="213"/>
      <c r="ET81" s="213"/>
      <c r="EU81" s="213"/>
      <c r="EV81" s="213"/>
      <c r="EW81" s="213"/>
      <c r="EX81" s="213"/>
      <c r="EY81" s="213"/>
      <c r="EZ81" s="213"/>
      <c r="FA81" s="213"/>
      <c r="FB81" s="213"/>
      <c r="FC81" s="213"/>
      <c r="FD81" s="213"/>
      <c r="FE81" s="213"/>
      <c r="FF81" s="213"/>
      <c r="FG81" s="213"/>
      <c r="FH81" s="213"/>
      <c r="FI81" s="213"/>
      <c r="FJ81" s="213"/>
      <c r="FK81" s="213"/>
      <c r="FL81" s="213"/>
      <c r="FM81" s="213"/>
      <c r="FN81" s="213"/>
      <c r="FO81" s="213"/>
      <c r="FP81" s="213"/>
      <c r="FQ81" s="213"/>
      <c r="FR81" s="213"/>
      <c r="FS81" s="213"/>
      <c r="FT81" s="213"/>
      <c r="FU81" s="213"/>
      <c r="FV81" s="213"/>
      <c r="FW81" s="213"/>
      <c r="FX81" s="213"/>
      <c r="FY81" s="213"/>
      <c r="FZ81" s="213"/>
      <c r="GA81" s="213"/>
      <c r="GB81" s="213"/>
      <c r="GC81" s="213"/>
      <c r="GD81" s="213"/>
      <c r="GE81" s="213"/>
      <c r="GF81" s="213"/>
      <c r="GG81" s="213"/>
      <c r="GH81" s="213"/>
      <c r="GI81" s="213"/>
      <c r="GJ81" s="213"/>
      <c r="GK81" s="213"/>
      <c r="GL81" s="213"/>
      <c r="GM81" s="213"/>
      <c r="GN81" s="213"/>
      <c r="GO81" s="213"/>
      <c r="GP81" s="213"/>
      <c r="GQ81" s="213"/>
      <c r="GR81" s="213"/>
      <c r="GS81" s="213"/>
      <c r="GT81" s="213"/>
      <c r="GU81" s="213"/>
      <c r="GV81" s="213"/>
      <c r="GW81" s="213"/>
      <c r="GX81" s="213"/>
      <c r="GY81" s="213"/>
      <c r="GZ81" s="213"/>
      <c r="HA81" s="213"/>
      <c r="HB81" s="213"/>
      <c r="HC81" s="213"/>
      <c r="HD81" s="213"/>
      <c r="HE81" s="213"/>
      <c r="HF81" s="213"/>
      <c r="HG81" s="213"/>
      <c r="HH81" s="213"/>
      <c r="HI81" s="213"/>
      <c r="HJ81" s="213"/>
      <c r="HK81" s="213"/>
      <c r="HL81" s="213"/>
      <c r="HM81" s="213"/>
      <c r="HN81" s="213"/>
      <c r="HO81" s="213"/>
      <c r="HP81" s="213"/>
      <c r="HQ81" s="213"/>
      <c r="HR81" s="213"/>
      <c r="HS81" s="213"/>
      <c r="HT81" s="213"/>
      <c r="HU81" s="213"/>
      <c r="HV81" s="213"/>
      <c r="HW81" s="213"/>
      <c r="HX81" s="213"/>
      <c r="HY81" s="213"/>
      <c r="HZ81" s="213"/>
      <c r="IA81" s="213"/>
      <c r="IB81" s="213"/>
      <c r="IC81" s="213"/>
      <c r="ID81" s="213"/>
      <c r="IE81" s="213"/>
      <c r="IF81" s="213"/>
      <c r="IG81" s="213"/>
      <c r="IH81" s="213"/>
    </row>
    <row r="82" spans="1:242" x14ac:dyDescent="0.25">
      <c r="A82" s="217"/>
      <c r="B82" s="221" t="s">
        <v>332</v>
      </c>
      <c r="C82" s="426" t="s">
        <v>1275</v>
      </c>
      <c r="D82" s="497" t="s">
        <v>1636</v>
      </c>
      <c r="E82" s="497" t="s">
        <v>1637</v>
      </c>
      <c r="F82" s="221" t="s">
        <v>1646</v>
      </c>
      <c r="G82" s="221">
        <v>13</v>
      </c>
      <c r="H82" s="221">
        <v>0</v>
      </c>
      <c r="I82" s="477" t="s">
        <v>1617</v>
      </c>
      <c r="J82" s="221">
        <v>20220516</v>
      </c>
      <c r="K82" s="221">
        <v>20220531</v>
      </c>
      <c r="L82" s="221" t="s">
        <v>1788</v>
      </c>
      <c r="M82" s="461">
        <v>3753.08</v>
      </c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3"/>
      <c r="DF82" s="213"/>
      <c r="DG82" s="213"/>
      <c r="DH82" s="213"/>
      <c r="DI82" s="213"/>
      <c r="DJ82" s="213"/>
      <c r="DK82" s="213"/>
      <c r="DL82" s="213"/>
      <c r="DM82" s="213"/>
      <c r="DN82" s="213"/>
      <c r="DO82" s="213"/>
      <c r="DP82" s="213"/>
      <c r="DQ82" s="213"/>
      <c r="DR82" s="213"/>
      <c r="DS82" s="213"/>
      <c r="DT82" s="213"/>
      <c r="DU82" s="213"/>
      <c r="DV82" s="213"/>
      <c r="DW82" s="213"/>
      <c r="DX82" s="213"/>
      <c r="DY82" s="213"/>
      <c r="DZ82" s="213"/>
      <c r="EA82" s="213"/>
      <c r="EB82" s="213"/>
      <c r="EC82" s="213"/>
      <c r="ED82" s="213"/>
      <c r="EE82" s="213"/>
      <c r="EF82" s="213"/>
      <c r="EG82" s="213"/>
      <c r="EH82" s="213"/>
      <c r="EI82" s="213"/>
      <c r="EJ82" s="213"/>
      <c r="EK82" s="213"/>
      <c r="EL82" s="213"/>
      <c r="EM82" s="213"/>
      <c r="EN82" s="213"/>
      <c r="EO82" s="213"/>
      <c r="EP82" s="213"/>
      <c r="EQ82" s="213"/>
      <c r="ER82" s="213"/>
      <c r="ES82" s="213"/>
      <c r="ET82" s="213"/>
      <c r="EU82" s="213"/>
      <c r="EV82" s="213"/>
      <c r="EW82" s="213"/>
      <c r="EX82" s="213"/>
      <c r="EY82" s="213"/>
      <c r="EZ82" s="213"/>
      <c r="FA82" s="213"/>
      <c r="FB82" s="213"/>
      <c r="FC82" s="213"/>
      <c r="FD82" s="213"/>
      <c r="FE82" s="213"/>
      <c r="FF82" s="213"/>
      <c r="FG82" s="213"/>
      <c r="FH82" s="213"/>
      <c r="FI82" s="213"/>
      <c r="FJ82" s="213"/>
      <c r="FK82" s="213"/>
      <c r="FL82" s="213"/>
      <c r="FM82" s="213"/>
      <c r="FN82" s="213"/>
      <c r="FO82" s="213"/>
      <c r="FP82" s="213"/>
      <c r="FQ82" s="213"/>
      <c r="FR82" s="213"/>
      <c r="FS82" s="213"/>
      <c r="FT82" s="213"/>
      <c r="FU82" s="213"/>
      <c r="FV82" s="213"/>
      <c r="FW82" s="213"/>
      <c r="FX82" s="213"/>
      <c r="FY82" s="213"/>
      <c r="FZ82" s="213"/>
      <c r="GA82" s="213"/>
      <c r="GB82" s="213"/>
      <c r="GC82" s="213"/>
      <c r="GD82" s="213"/>
      <c r="GE82" s="213"/>
      <c r="GF82" s="213"/>
      <c r="GG82" s="213"/>
      <c r="GH82" s="213"/>
      <c r="GI82" s="213"/>
      <c r="GJ82" s="213"/>
      <c r="GK82" s="213"/>
      <c r="GL82" s="213"/>
      <c r="GM82" s="213"/>
      <c r="GN82" s="213"/>
      <c r="GO82" s="213"/>
      <c r="GP82" s="213"/>
      <c r="GQ82" s="213"/>
      <c r="GR82" s="213"/>
      <c r="GS82" s="213"/>
      <c r="GT82" s="213"/>
      <c r="GU82" s="213"/>
      <c r="GV82" s="213"/>
      <c r="GW82" s="213"/>
      <c r="GX82" s="213"/>
      <c r="GY82" s="213"/>
      <c r="GZ82" s="213"/>
      <c r="HA82" s="213"/>
      <c r="HB82" s="213"/>
      <c r="HC82" s="213"/>
      <c r="HD82" s="213"/>
      <c r="HE82" s="213"/>
      <c r="HF82" s="213"/>
      <c r="HG82" s="213"/>
      <c r="HH82" s="213"/>
      <c r="HI82" s="213"/>
      <c r="HJ82" s="213"/>
      <c r="HK82" s="213"/>
      <c r="HL82" s="213"/>
      <c r="HM82" s="213"/>
      <c r="HN82" s="213"/>
      <c r="HO82" s="213"/>
      <c r="HP82" s="213"/>
      <c r="HQ82" s="213"/>
      <c r="HR82" s="213"/>
      <c r="HS82" s="213"/>
      <c r="HT82" s="213"/>
      <c r="HU82" s="213"/>
      <c r="HV82" s="213"/>
      <c r="HW82" s="213"/>
      <c r="HX82" s="213"/>
      <c r="HY82" s="213"/>
      <c r="HZ82" s="213"/>
      <c r="IA82" s="213"/>
      <c r="IB82" s="213"/>
      <c r="IC82" s="213"/>
      <c r="ID82" s="213"/>
      <c r="IE82" s="213"/>
      <c r="IF82" s="213"/>
      <c r="IG82" s="213"/>
      <c r="IH82" s="213"/>
    </row>
    <row r="83" spans="1:242" x14ac:dyDescent="0.25">
      <c r="A83" s="217"/>
      <c r="B83" s="221" t="s">
        <v>332</v>
      </c>
      <c r="C83" s="426" t="s">
        <v>1275</v>
      </c>
      <c r="D83" s="497" t="s">
        <v>1638</v>
      </c>
      <c r="E83" s="497" t="s">
        <v>1639</v>
      </c>
      <c r="F83" s="221" t="s">
        <v>1647</v>
      </c>
      <c r="G83" s="221">
        <v>14</v>
      </c>
      <c r="H83" s="221">
        <v>0</v>
      </c>
      <c r="I83" s="477" t="s">
        <v>1617</v>
      </c>
      <c r="J83" s="221">
        <v>20220516</v>
      </c>
      <c r="K83" s="221">
        <v>20220531</v>
      </c>
      <c r="L83" s="221" t="s">
        <v>1788</v>
      </c>
      <c r="M83" s="461">
        <v>3753.07</v>
      </c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3"/>
      <c r="DF83" s="213"/>
      <c r="DG83" s="213"/>
      <c r="DH83" s="213"/>
      <c r="DI83" s="213"/>
      <c r="DJ83" s="213"/>
      <c r="DK83" s="213"/>
      <c r="DL83" s="213"/>
      <c r="DM83" s="213"/>
      <c r="DN83" s="213"/>
      <c r="DO83" s="213"/>
      <c r="DP83" s="213"/>
      <c r="DQ83" s="213"/>
      <c r="DR83" s="213"/>
      <c r="DS83" s="213"/>
      <c r="DT83" s="213"/>
      <c r="DU83" s="213"/>
      <c r="DV83" s="213"/>
      <c r="DW83" s="213"/>
      <c r="DX83" s="213"/>
      <c r="DY83" s="213"/>
      <c r="DZ83" s="213"/>
      <c r="EA83" s="213"/>
      <c r="EB83" s="213"/>
      <c r="EC83" s="213"/>
      <c r="ED83" s="213"/>
      <c r="EE83" s="213"/>
      <c r="EF83" s="213"/>
      <c r="EG83" s="213"/>
      <c r="EH83" s="213"/>
      <c r="EI83" s="213"/>
      <c r="EJ83" s="213"/>
      <c r="EK83" s="213"/>
      <c r="EL83" s="213"/>
      <c r="EM83" s="213"/>
      <c r="EN83" s="213"/>
      <c r="EO83" s="213"/>
      <c r="EP83" s="213"/>
      <c r="EQ83" s="213"/>
      <c r="ER83" s="213"/>
      <c r="ES83" s="213"/>
      <c r="ET83" s="213"/>
      <c r="EU83" s="213"/>
      <c r="EV83" s="213"/>
      <c r="EW83" s="213"/>
      <c r="EX83" s="213"/>
      <c r="EY83" s="213"/>
      <c r="EZ83" s="213"/>
      <c r="FA83" s="213"/>
      <c r="FB83" s="213"/>
      <c r="FC83" s="213"/>
      <c r="FD83" s="213"/>
      <c r="FE83" s="213"/>
      <c r="FF83" s="213"/>
      <c r="FG83" s="213"/>
      <c r="FH83" s="213"/>
      <c r="FI83" s="213"/>
      <c r="FJ83" s="213"/>
      <c r="FK83" s="213"/>
      <c r="FL83" s="213"/>
      <c r="FM83" s="213"/>
      <c r="FN83" s="213"/>
      <c r="FO83" s="213"/>
      <c r="FP83" s="213"/>
      <c r="FQ83" s="213"/>
      <c r="FR83" s="213"/>
      <c r="FS83" s="213"/>
      <c r="FT83" s="213"/>
      <c r="FU83" s="213"/>
      <c r="FV83" s="213"/>
      <c r="FW83" s="213"/>
      <c r="FX83" s="213"/>
      <c r="FY83" s="213"/>
      <c r="FZ83" s="213"/>
      <c r="GA83" s="213"/>
      <c r="GB83" s="213"/>
      <c r="GC83" s="213"/>
      <c r="GD83" s="213"/>
      <c r="GE83" s="213"/>
      <c r="GF83" s="213"/>
      <c r="GG83" s="213"/>
      <c r="GH83" s="213"/>
      <c r="GI83" s="213"/>
      <c r="GJ83" s="213"/>
      <c r="GK83" s="213"/>
      <c r="GL83" s="213"/>
      <c r="GM83" s="213"/>
      <c r="GN83" s="213"/>
      <c r="GO83" s="213"/>
      <c r="GP83" s="213"/>
      <c r="GQ83" s="213"/>
      <c r="GR83" s="213"/>
      <c r="GS83" s="213"/>
      <c r="GT83" s="213"/>
      <c r="GU83" s="213"/>
      <c r="GV83" s="213"/>
      <c r="GW83" s="213"/>
      <c r="GX83" s="213"/>
      <c r="GY83" s="213"/>
      <c r="GZ83" s="213"/>
      <c r="HA83" s="213"/>
      <c r="HB83" s="213"/>
      <c r="HC83" s="213"/>
      <c r="HD83" s="213"/>
      <c r="HE83" s="213"/>
      <c r="HF83" s="213"/>
      <c r="HG83" s="213"/>
      <c r="HH83" s="213"/>
      <c r="HI83" s="213"/>
      <c r="HJ83" s="213"/>
      <c r="HK83" s="213"/>
      <c r="HL83" s="213"/>
      <c r="HM83" s="213"/>
      <c r="HN83" s="213"/>
      <c r="HO83" s="213"/>
      <c r="HP83" s="213"/>
      <c r="HQ83" s="213"/>
      <c r="HR83" s="213"/>
      <c r="HS83" s="213"/>
      <c r="HT83" s="213"/>
      <c r="HU83" s="213"/>
      <c r="HV83" s="213"/>
      <c r="HW83" s="213"/>
      <c r="HX83" s="213"/>
      <c r="HY83" s="213"/>
      <c r="HZ83" s="213"/>
      <c r="IA83" s="213"/>
      <c r="IB83" s="213"/>
      <c r="IC83" s="213"/>
      <c r="ID83" s="213"/>
      <c r="IE83" s="213"/>
      <c r="IF83" s="213"/>
      <c r="IG83" s="213"/>
      <c r="IH83" s="213"/>
    </row>
    <row r="84" spans="1:242" x14ac:dyDescent="0.25">
      <c r="A84" s="217"/>
      <c r="B84" s="221" t="s">
        <v>332</v>
      </c>
      <c r="C84" s="426" t="s">
        <v>1275</v>
      </c>
      <c r="D84" s="497" t="s">
        <v>1640</v>
      </c>
      <c r="E84" s="497" t="s">
        <v>1641</v>
      </c>
      <c r="F84" s="221" t="s">
        <v>1648</v>
      </c>
      <c r="G84" s="221">
        <v>15</v>
      </c>
      <c r="H84" s="221">
        <v>0</v>
      </c>
      <c r="I84" s="477" t="s">
        <v>1617</v>
      </c>
      <c r="J84" s="221">
        <v>20220516</v>
      </c>
      <c r="K84" s="221">
        <v>20220531</v>
      </c>
      <c r="L84" s="221" t="s">
        <v>1788</v>
      </c>
      <c r="M84" s="461">
        <v>3753.07</v>
      </c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3"/>
      <c r="DF84" s="213"/>
      <c r="DG84" s="213"/>
      <c r="DH84" s="213"/>
      <c r="DI84" s="213"/>
      <c r="DJ84" s="213"/>
      <c r="DK84" s="213"/>
      <c r="DL84" s="213"/>
      <c r="DM84" s="213"/>
      <c r="DN84" s="213"/>
      <c r="DO84" s="213"/>
      <c r="DP84" s="213"/>
      <c r="DQ84" s="213"/>
      <c r="DR84" s="213"/>
      <c r="DS84" s="213"/>
      <c r="DT84" s="213"/>
      <c r="DU84" s="213"/>
      <c r="DV84" s="213"/>
      <c r="DW84" s="213"/>
      <c r="DX84" s="213"/>
      <c r="DY84" s="213"/>
      <c r="DZ84" s="213"/>
      <c r="EA84" s="213"/>
      <c r="EB84" s="213"/>
      <c r="EC84" s="213"/>
      <c r="ED84" s="213"/>
      <c r="EE84" s="213"/>
      <c r="EF84" s="213"/>
      <c r="EG84" s="213"/>
      <c r="EH84" s="213"/>
      <c r="EI84" s="213"/>
      <c r="EJ84" s="213"/>
      <c r="EK84" s="213"/>
      <c r="EL84" s="213"/>
      <c r="EM84" s="213"/>
      <c r="EN84" s="213"/>
      <c r="EO84" s="213"/>
      <c r="EP84" s="213"/>
      <c r="EQ84" s="213"/>
      <c r="ER84" s="213"/>
      <c r="ES84" s="213"/>
      <c r="ET84" s="213"/>
      <c r="EU84" s="213"/>
      <c r="EV84" s="213"/>
      <c r="EW84" s="213"/>
      <c r="EX84" s="213"/>
      <c r="EY84" s="213"/>
      <c r="EZ84" s="213"/>
      <c r="FA84" s="213"/>
      <c r="FB84" s="213"/>
      <c r="FC84" s="213"/>
      <c r="FD84" s="213"/>
      <c r="FE84" s="213"/>
      <c r="FF84" s="213"/>
      <c r="FG84" s="213"/>
      <c r="FH84" s="213"/>
      <c r="FI84" s="213"/>
      <c r="FJ84" s="213"/>
      <c r="FK84" s="213"/>
      <c r="FL84" s="213"/>
      <c r="FM84" s="213"/>
      <c r="FN84" s="213"/>
      <c r="FO84" s="213"/>
      <c r="FP84" s="213"/>
      <c r="FQ84" s="213"/>
      <c r="FR84" s="213"/>
      <c r="FS84" s="213"/>
      <c r="FT84" s="213"/>
      <c r="FU84" s="213"/>
      <c r="FV84" s="213"/>
      <c r="FW84" s="213"/>
      <c r="FX84" s="213"/>
      <c r="FY84" s="213"/>
      <c r="FZ84" s="213"/>
      <c r="GA84" s="213"/>
      <c r="GB84" s="213"/>
      <c r="GC84" s="213"/>
      <c r="GD84" s="213"/>
      <c r="GE84" s="213"/>
      <c r="GF84" s="213"/>
      <c r="GG84" s="213"/>
      <c r="GH84" s="213"/>
      <c r="GI84" s="213"/>
      <c r="GJ84" s="213"/>
      <c r="GK84" s="213"/>
      <c r="GL84" s="213"/>
      <c r="GM84" s="213"/>
      <c r="GN84" s="213"/>
      <c r="GO84" s="213"/>
      <c r="GP84" s="213"/>
      <c r="GQ84" s="213"/>
      <c r="GR84" s="213"/>
      <c r="GS84" s="213"/>
      <c r="GT84" s="213"/>
      <c r="GU84" s="213"/>
      <c r="GV84" s="213"/>
      <c r="GW84" s="213"/>
      <c r="GX84" s="213"/>
      <c r="GY84" s="213"/>
      <c r="GZ84" s="213"/>
      <c r="HA84" s="213"/>
      <c r="HB84" s="213"/>
      <c r="HC84" s="213"/>
      <c r="HD84" s="213"/>
      <c r="HE84" s="213"/>
      <c r="HF84" s="213"/>
      <c r="HG84" s="213"/>
      <c r="HH84" s="213"/>
      <c r="HI84" s="213"/>
      <c r="HJ84" s="213"/>
      <c r="HK84" s="213"/>
      <c r="HL84" s="213"/>
      <c r="HM84" s="213"/>
      <c r="HN84" s="213"/>
      <c r="HO84" s="213"/>
      <c r="HP84" s="213"/>
      <c r="HQ84" s="213"/>
      <c r="HR84" s="213"/>
      <c r="HS84" s="213"/>
      <c r="HT84" s="213"/>
      <c r="HU84" s="213"/>
      <c r="HV84" s="213"/>
      <c r="HW84" s="213"/>
      <c r="HX84" s="213"/>
      <c r="HY84" s="213"/>
      <c r="HZ84" s="213"/>
      <c r="IA84" s="213"/>
      <c r="IB84" s="213"/>
      <c r="IC84" s="213"/>
      <c r="ID84" s="213"/>
      <c r="IE84" s="213"/>
      <c r="IF84" s="213"/>
      <c r="IG84" s="213"/>
      <c r="IH84" s="213"/>
    </row>
    <row r="85" spans="1:242" x14ac:dyDescent="0.25">
      <c r="A85" s="217"/>
      <c r="B85" s="221" t="s">
        <v>332</v>
      </c>
      <c r="C85" s="426" t="s">
        <v>1275</v>
      </c>
      <c r="D85" s="497" t="s">
        <v>1642</v>
      </c>
      <c r="E85" s="497" t="s">
        <v>1643</v>
      </c>
      <c r="F85" s="221" t="s">
        <v>1649</v>
      </c>
      <c r="G85" s="221">
        <v>17</v>
      </c>
      <c r="H85" s="221">
        <v>0</v>
      </c>
      <c r="I85" s="477" t="s">
        <v>1617</v>
      </c>
      <c r="J85" s="221">
        <v>20220516</v>
      </c>
      <c r="K85" s="221">
        <v>20220531</v>
      </c>
      <c r="L85" s="221" t="s">
        <v>1650</v>
      </c>
      <c r="M85" s="461">
        <v>4851</v>
      </c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3"/>
      <c r="DF85" s="213"/>
      <c r="DG85" s="213"/>
      <c r="DH85" s="213"/>
      <c r="DI85" s="213"/>
      <c r="DJ85" s="213"/>
      <c r="DK85" s="213"/>
      <c r="DL85" s="213"/>
      <c r="DM85" s="213"/>
      <c r="DN85" s="213"/>
      <c r="DO85" s="213"/>
      <c r="DP85" s="213"/>
      <c r="DQ85" s="213"/>
      <c r="DR85" s="213"/>
      <c r="DS85" s="213"/>
      <c r="DT85" s="213"/>
      <c r="DU85" s="213"/>
      <c r="DV85" s="213"/>
      <c r="DW85" s="213"/>
      <c r="DX85" s="213"/>
      <c r="DY85" s="213"/>
      <c r="DZ85" s="213"/>
      <c r="EA85" s="213"/>
      <c r="EB85" s="213"/>
      <c r="EC85" s="213"/>
      <c r="ED85" s="213"/>
      <c r="EE85" s="213"/>
      <c r="EF85" s="213"/>
      <c r="EG85" s="213"/>
      <c r="EH85" s="213"/>
      <c r="EI85" s="213"/>
      <c r="EJ85" s="213"/>
      <c r="EK85" s="213"/>
      <c r="EL85" s="213"/>
      <c r="EM85" s="213"/>
      <c r="EN85" s="213"/>
      <c r="EO85" s="213"/>
      <c r="EP85" s="213"/>
      <c r="EQ85" s="213"/>
      <c r="ER85" s="213"/>
      <c r="ES85" s="213"/>
      <c r="ET85" s="213"/>
      <c r="EU85" s="213"/>
      <c r="EV85" s="213"/>
      <c r="EW85" s="213"/>
      <c r="EX85" s="213"/>
      <c r="EY85" s="213"/>
      <c r="EZ85" s="213"/>
      <c r="FA85" s="213"/>
      <c r="FB85" s="213"/>
      <c r="FC85" s="213"/>
      <c r="FD85" s="213"/>
      <c r="FE85" s="213"/>
      <c r="FF85" s="213"/>
      <c r="FG85" s="213"/>
      <c r="FH85" s="213"/>
      <c r="FI85" s="213"/>
      <c r="FJ85" s="213"/>
      <c r="FK85" s="213"/>
      <c r="FL85" s="213"/>
      <c r="FM85" s="213"/>
      <c r="FN85" s="213"/>
      <c r="FO85" s="213"/>
      <c r="FP85" s="213"/>
      <c r="FQ85" s="213"/>
      <c r="FR85" s="213"/>
      <c r="FS85" s="213"/>
      <c r="FT85" s="213"/>
      <c r="FU85" s="213"/>
      <c r="FV85" s="213"/>
      <c r="FW85" s="213"/>
      <c r="FX85" s="213"/>
      <c r="FY85" s="213"/>
      <c r="FZ85" s="213"/>
      <c r="GA85" s="213"/>
      <c r="GB85" s="213"/>
      <c r="GC85" s="213"/>
      <c r="GD85" s="213"/>
      <c r="GE85" s="213"/>
      <c r="GF85" s="213"/>
      <c r="GG85" s="213"/>
      <c r="GH85" s="213"/>
      <c r="GI85" s="213"/>
      <c r="GJ85" s="213"/>
      <c r="GK85" s="213"/>
      <c r="GL85" s="213"/>
      <c r="GM85" s="213"/>
      <c r="GN85" s="213"/>
      <c r="GO85" s="213"/>
      <c r="GP85" s="213"/>
      <c r="GQ85" s="213"/>
      <c r="GR85" s="213"/>
      <c r="GS85" s="213"/>
      <c r="GT85" s="213"/>
      <c r="GU85" s="213"/>
      <c r="GV85" s="213"/>
      <c r="GW85" s="213"/>
      <c r="GX85" s="213"/>
      <c r="GY85" s="213"/>
      <c r="GZ85" s="213"/>
      <c r="HA85" s="213"/>
      <c r="HB85" s="213"/>
      <c r="HC85" s="213"/>
      <c r="HD85" s="213"/>
      <c r="HE85" s="213"/>
      <c r="HF85" s="213"/>
      <c r="HG85" s="213"/>
      <c r="HH85" s="213"/>
      <c r="HI85" s="213"/>
      <c r="HJ85" s="213"/>
      <c r="HK85" s="213"/>
      <c r="HL85" s="213"/>
      <c r="HM85" s="213"/>
      <c r="HN85" s="213"/>
      <c r="HO85" s="213"/>
      <c r="HP85" s="213"/>
      <c r="HQ85" s="213"/>
      <c r="HR85" s="213"/>
      <c r="HS85" s="213"/>
      <c r="HT85" s="213"/>
      <c r="HU85" s="213"/>
      <c r="HV85" s="213"/>
      <c r="HW85" s="213"/>
      <c r="HX85" s="213"/>
      <c r="HY85" s="213"/>
      <c r="HZ85" s="213"/>
      <c r="IA85" s="213"/>
      <c r="IB85" s="213"/>
      <c r="IC85" s="213"/>
      <c r="ID85" s="213"/>
      <c r="IE85" s="213"/>
      <c r="IF85" s="213"/>
      <c r="IG85" s="213"/>
      <c r="IH85" s="213"/>
    </row>
    <row r="86" spans="1:242" x14ac:dyDescent="0.25">
      <c r="A86" s="217"/>
      <c r="B86" s="221" t="s">
        <v>332</v>
      </c>
      <c r="C86" s="426" t="s">
        <v>1275</v>
      </c>
      <c r="D86" s="497" t="s">
        <v>1276</v>
      </c>
      <c r="E86" s="497" t="s">
        <v>1277</v>
      </c>
      <c r="F86" s="221" t="s">
        <v>1598</v>
      </c>
      <c r="G86" s="221">
        <v>3</v>
      </c>
      <c r="H86" s="221">
        <v>0</v>
      </c>
      <c r="I86" s="477" t="s">
        <v>1617</v>
      </c>
      <c r="J86" s="221">
        <v>20220601</v>
      </c>
      <c r="K86" s="221">
        <v>20220615</v>
      </c>
      <c r="L86" s="221" t="s">
        <v>1783</v>
      </c>
      <c r="M86" s="461">
        <v>7708.65</v>
      </c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3"/>
      <c r="DF86" s="213"/>
      <c r="DG86" s="213"/>
      <c r="DH86" s="213"/>
      <c r="DI86" s="213"/>
      <c r="DJ86" s="213"/>
      <c r="DK86" s="213"/>
      <c r="DL86" s="213"/>
      <c r="DM86" s="213"/>
      <c r="DN86" s="213"/>
      <c r="DO86" s="213"/>
      <c r="DP86" s="213"/>
      <c r="DQ86" s="213"/>
      <c r="DR86" s="213"/>
      <c r="DS86" s="213"/>
      <c r="DT86" s="213"/>
      <c r="DU86" s="213"/>
      <c r="DV86" s="213"/>
      <c r="DW86" s="213"/>
      <c r="DX86" s="213"/>
      <c r="DY86" s="213"/>
      <c r="DZ86" s="213"/>
      <c r="EA86" s="213"/>
      <c r="EB86" s="213"/>
      <c r="EC86" s="213"/>
      <c r="ED86" s="213"/>
      <c r="EE86" s="213"/>
      <c r="EF86" s="213"/>
      <c r="EG86" s="213"/>
      <c r="EH86" s="213"/>
      <c r="EI86" s="213"/>
      <c r="EJ86" s="213"/>
      <c r="EK86" s="213"/>
      <c r="EL86" s="213"/>
      <c r="EM86" s="213"/>
      <c r="EN86" s="213"/>
      <c r="EO86" s="213"/>
      <c r="EP86" s="213"/>
      <c r="EQ86" s="213"/>
      <c r="ER86" s="213"/>
      <c r="ES86" s="213"/>
      <c r="ET86" s="213"/>
      <c r="EU86" s="213"/>
      <c r="EV86" s="213"/>
      <c r="EW86" s="213"/>
      <c r="EX86" s="213"/>
      <c r="EY86" s="213"/>
      <c r="EZ86" s="213"/>
      <c r="FA86" s="213"/>
      <c r="FB86" s="213"/>
      <c r="FC86" s="213"/>
      <c r="FD86" s="213"/>
      <c r="FE86" s="213"/>
      <c r="FF86" s="213"/>
      <c r="FG86" s="213"/>
      <c r="FH86" s="213"/>
      <c r="FI86" s="213"/>
      <c r="FJ86" s="213"/>
      <c r="FK86" s="213"/>
      <c r="FL86" s="213"/>
      <c r="FM86" s="213"/>
      <c r="FN86" s="213"/>
      <c r="FO86" s="213"/>
      <c r="FP86" s="213"/>
      <c r="FQ86" s="213"/>
      <c r="FR86" s="213"/>
      <c r="FS86" s="213"/>
      <c r="FT86" s="213"/>
      <c r="FU86" s="213"/>
      <c r="FV86" s="213"/>
      <c r="FW86" s="213"/>
      <c r="FX86" s="213"/>
      <c r="FY86" s="213"/>
      <c r="FZ86" s="213"/>
      <c r="GA86" s="213"/>
      <c r="GB86" s="213"/>
      <c r="GC86" s="213"/>
      <c r="GD86" s="213"/>
      <c r="GE86" s="213"/>
      <c r="GF86" s="213"/>
      <c r="GG86" s="213"/>
      <c r="GH86" s="213"/>
      <c r="GI86" s="213"/>
      <c r="GJ86" s="213"/>
      <c r="GK86" s="213"/>
      <c r="GL86" s="213"/>
      <c r="GM86" s="213"/>
      <c r="GN86" s="213"/>
      <c r="GO86" s="213"/>
      <c r="GP86" s="213"/>
      <c r="GQ86" s="213"/>
      <c r="GR86" s="213"/>
      <c r="GS86" s="213"/>
      <c r="GT86" s="213"/>
      <c r="GU86" s="213"/>
      <c r="GV86" s="213"/>
      <c r="GW86" s="213"/>
      <c r="GX86" s="213"/>
      <c r="GY86" s="213"/>
      <c r="GZ86" s="213"/>
      <c r="HA86" s="213"/>
      <c r="HB86" s="213"/>
      <c r="HC86" s="213"/>
      <c r="HD86" s="213"/>
      <c r="HE86" s="213"/>
      <c r="HF86" s="213"/>
      <c r="HG86" s="213"/>
      <c r="HH86" s="213"/>
      <c r="HI86" s="213"/>
      <c r="HJ86" s="213"/>
      <c r="HK86" s="213"/>
      <c r="HL86" s="213"/>
      <c r="HM86" s="213"/>
      <c r="HN86" s="213"/>
      <c r="HO86" s="213"/>
      <c r="HP86" s="213"/>
      <c r="HQ86" s="213"/>
      <c r="HR86" s="213"/>
      <c r="HS86" s="213"/>
      <c r="HT86" s="213"/>
      <c r="HU86" s="213"/>
      <c r="HV86" s="213"/>
      <c r="HW86" s="213"/>
      <c r="HX86" s="213"/>
      <c r="HY86" s="213"/>
      <c r="HZ86" s="213"/>
      <c r="IA86" s="213"/>
      <c r="IB86" s="213"/>
      <c r="IC86" s="213"/>
      <c r="ID86" s="213"/>
      <c r="IE86" s="213"/>
      <c r="IF86" s="213"/>
      <c r="IG86" s="213"/>
      <c r="IH86" s="213"/>
    </row>
    <row r="87" spans="1:242" x14ac:dyDescent="0.25">
      <c r="A87" s="217"/>
      <c r="B87" s="221" t="s">
        <v>332</v>
      </c>
      <c r="C87" s="426" t="s">
        <v>1275</v>
      </c>
      <c r="D87" s="497" t="s">
        <v>1278</v>
      </c>
      <c r="E87" s="497" t="s">
        <v>1279</v>
      </c>
      <c r="F87" s="221" t="s">
        <v>1599</v>
      </c>
      <c r="G87" s="221">
        <v>4</v>
      </c>
      <c r="H87" s="221">
        <v>0</v>
      </c>
      <c r="I87" s="477" t="s">
        <v>1617</v>
      </c>
      <c r="J87" s="221">
        <v>20220601</v>
      </c>
      <c r="K87" s="221">
        <v>20220615</v>
      </c>
      <c r="L87" s="221" t="s">
        <v>1789</v>
      </c>
      <c r="M87" s="461">
        <v>7708.65</v>
      </c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13"/>
      <c r="DK87" s="213"/>
      <c r="DL87" s="213"/>
      <c r="DM87" s="213"/>
      <c r="DN87" s="213"/>
      <c r="DO87" s="213"/>
      <c r="DP87" s="213"/>
      <c r="DQ87" s="213"/>
      <c r="DR87" s="213"/>
      <c r="DS87" s="213"/>
      <c r="DT87" s="213"/>
      <c r="DU87" s="213"/>
      <c r="DV87" s="213"/>
      <c r="DW87" s="213"/>
      <c r="DX87" s="213"/>
      <c r="DY87" s="213"/>
      <c r="DZ87" s="213"/>
      <c r="EA87" s="213"/>
      <c r="EB87" s="213"/>
      <c r="EC87" s="213"/>
      <c r="ED87" s="213"/>
      <c r="EE87" s="213"/>
      <c r="EF87" s="213"/>
      <c r="EG87" s="213"/>
      <c r="EH87" s="213"/>
      <c r="EI87" s="213"/>
      <c r="EJ87" s="213"/>
      <c r="EK87" s="213"/>
      <c r="EL87" s="213"/>
      <c r="EM87" s="213"/>
      <c r="EN87" s="213"/>
      <c r="EO87" s="213"/>
      <c r="EP87" s="213"/>
      <c r="EQ87" s="213"/>
      <c r="ER87" s="213"/>
      <c r="ES87" s="213"/>
      <c r="ET87" s="213"/>
      <c r="EU87" s="213"/>
      <c r="EV87" s="213"/>
      <c r="EW87" s="213"/>
      <c r="EX87" s="213"/>
      <c r="EY87" s="213"/>
      <c r="EZ87" s="213"/>
      <c r="FA87" s="213"/>
      <c r="FB87" s="213"/>
      <c r="FC87" s="213"/>
      <c r="FD87" s="213"/>
      <c r="FE87" s="213"/>
      <c r="FF87" s="213"/>
      <c r="FG87" s="213"/>
      <c r="FH87" s="213"/>
      <c r="FI87" s="213"/>
      <c r="FJ87" s="213"/>
      <c r="FK87" s="213"/>
      <c r="FL87" s="213"/>
      <c r="FM87" s="213"/>
      <c r="FN87" s="213"/>
      <c r="FO87" s="213"/>
      <c r="FP87" s="213"/>
      <c r="FQ87" s="213"/>
      <c r="FR87" s="213"/>
      <c r="FS87" s="213"/>
      <c r="FT87" s="213"/>
      <c r="FU87" s="213"/>
      <c r="FV87" s="213"/>
      <c r="FW87" s="213"/>
      <c r="FX87" s="213"/>
      <c r="FY87" s="213"/>
      <c r="FZ87" s="213"/>
      <c r="GA87" s="213"/>
      <c r="GB87" s="213"/>
      <c r="GC87" s="213"/>
      <c r="GD87" s="213"/>
      <c r="GE87" s="213"/>
      <c r="GF87" s="213"/>
      <c r="GG87" s="213"/>
      <c r="GH87" s="213"/>
      <c r="GI87" s="213"/>
      <c r="GJ87" s="213"/>
      <c r="GK87" s="213"/>
      <c r="GL87" s="213"/>
      <c r="GM87" s="213"/>
      <c r="GN87" s="213"/>
      <c r="GO87" s="213"/>
      <c r="GP87" s="213"/>
      <c r="GQ87" s="213"/>
      <c r="GR87" s="213"/>
      <c r="GS87" s="213"/>
      <c r="GT87" s="213"/>
      <c r="GU87" s="213"/>
      <c r="GV87" s="213"/>
      <c r="GW87" s="213"/>
      <c r="GX87" s="213"/>
      <c r="GY87" s="213"/>
      <c r="GZ87" s="213"/>
      <c r="HA87" s="213"/>
      <c r="HB87" s="213"/>
      <c r="HC87" s="213"/>
      <c r="HD87" s="213"/>
      <c r="HE87" s="213"/>
      <c r="HF87" s="213"/>
      <c r="HG87" s="213"/>
      <c r="HH87" s="213"/>
      <c r="HI87" s="213"/>
      <c r="HJ87" s="213"/>
      <c r="HK87" s="213"/>
      <c r="HL87" s="213"/>
      <c r="HM87" s="213"/>
      <c r="HN87" s="213"/>
      <c r="HO87" s="213"/>
      <c r="HP87" s="213"/>
      <c r="HQ87" s="213"/>
      <c r="HR87" s="213"/>
      <c r="HS87" s="213"/>
      <c r="HT87" s="213"/>
      <c r="HU87" s="213"/>
      <c r="HV87" s="213"/>
      <c r="HW87" s="213"/>
      <c r="HX87" s="213"/>
      <c r="HY87" s="213"/>
      <c r="HZ87" s="213"/>
      <c r="IA87" s="213"/>
      <c r="IB87" s="213"/>
      <c r="IC87" s="213"/>
      <c r="ID87" s="213"/>
      <c r="IE87" s="213"/>
      <c r="IF87" s="213"/>
      <c r="IG87" s="213"/>
      <c r="IH87" s="213"/>
    </row>
    <row r="88" spans="1:242" x14ac:dyDescent="0.25">
      <c r="A88" s="217"/>
      <c r="B88" s="221" t="s">
        <v>332</v>
      </c>
      <c r="C88" s="426" t="s">
        <v>1275</v>
      </c>
      <c r="D88" s="497" t="s">
        <v>1591</v>
      </c>
      <c r="E88" s="497" t="s">
        <v>1592</v>
      </c>
      <c r="F88" s="221" t="s">
        <v>1600</v>
      </c>
      <c r="G88" s="221">
        <v>7</v>
      </c>
      <c r="H88" s="221">
        <v>0</v>
      </c>
      <c r="I88" s="477" t="s">
        <v>1617</v>
      </c>
      <c r="J88" s="221">
        <v>20220601</v>
      </c>
      <c r="K88" s="221">
        <v>20220615</v>
      </c>
      <c r="L88" s="221" t="s">
        <v>1784</v>
      </c>
      <c r="M88" s="461">
        <v>7708.65</v>
      </c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  <c r="DM88" s="213"/>
      <c r="DN88" s="213"/>
      <c r="DO88" s="213"/>
      <c r="DP88" s="213"/>
      <c r="DQ88" s="213"/>
      <c r="DR88" s="213"/>
      <c r="DS88" s="213"/>
      <c r="DT88" s="213"/>
      <c r="DU88" s="213"/>
      <c r="DV88" s="213"/>
      <c r="DW88" s="213"/>
      <c r="DX88" s="213"/>
      <c r="DY88" s="213"/>
      <c r="DZ88" s="213"/>
      <c r="EA88" s="213"/>
      <c r="EB88" s="213"/>
      <c r="EC88" s="213"/>
      <c r="ED88" s="213"/>
      <c r="EE88" s="213"/>
      <c r="EF88" s="213"/>
      <c r="EG88" s="213"/>
      <c r="EH88" s="213"/>
      <c r="EI88" s="213"/>
      <c r="EJ88" s="213"/>
      <c r="EK88" s="213"/>
      <c r="EL88" s="213"/>
      <c r="EM88" s="213"/>
      <c r="EN88" s="213"/>
      <c r="EO88" s="213"/>
      <c r="EP88" s="213"/>
      <c r="EQ88" s="213"/>
      <c r="ER88" s="213"/>
      <c r="ES88" s="213"/>
      <c r="ET88" s="213"/>
      <c r="EU88" s="213"/>
      <c r="EV88" s="213"/>
      <c r="EW88" s="213"/>
      <c r="EX88" s="213"/>
      <c r="EY88" s="213"/>
      <c r="EZ88" s="213"/>
      <c r="FA88" s="213"/>
      <c r="FB88" s="213"/>
      <c r="FC88" s="213"/>
      <c r="FD88" s="213"/>
      <c r="FE88" s="213"/>
      <c r="FF88" s="213"/>
      <c r="FG88" s="213"/>
      <c r="FH88" s="213"/>
      <c r="FI88" s="213"/>
      <c r="FJ88" s="213"/>
      <c r="FK88" s="213"/>
      <c r="FL88" s="213"/>
      <c r="FM88" s="213"/>
      <c r="FN88" s="213"/>
      <c r="FO88" s="213"/>
      <c r="FP88" s="213"/>
      <c r="FQ88" s="213"/>
      <c r="FR88" s="213"/>
      <c r="FS88" s="213"/>
      <c r="FT88" s="213"/>
      <c r="FU88" s="213"/>
      <c r="FV88" s="213"/>
      <c r="FW88" s="213"/>
      <c r="FX88" s="213"/>
      <c r="FY88" s="213"/>
      <c r="FZ88" s="213"/>
      <c r="GA88" s="213"/>
      <c r="GB88" s="213"/>
      <c r="GC88" s="213"/>
      <c r="GD88" s="213"/>
      <c r="GE88" s="213"/>
      <c r="GF88" s="213"/>
      <c r="GG88" s="213"/>
      <c r="GH88" s="213"/>
      <c r="GI88" s="213"/>
      <c r="GJ88" s="213"/>
      <c r="GK88" s="213"/>
      <c r="GL88" s="213"/>
      <c r="GM88" s="213"/>
      <c r="GN88" s="213"/>
      <c r="GO88" s="213"/>
      <c r="GP88" s="213"/>
      <c r="GQ88" s="213"/>
      <c r="GR88" s="213"/>
      <c r="GS88" s="213"/>
      <c r="GT88" s="213"/>
      <c r="GU88" s="213"/>
      <c r="GV88" s="213"/>
      <c r="GW88" s="213"/>
      <c r="GX88" s="213"/>
      <c r="GY88" s="213"/>
      <c r="GZ88" s="213"/>
      <c r="HA88" s="213"/>
      <c r="HB88" s="213"/>
      <c r="HC88" s="213"/>
      <c r="HD88" s="213"/>
      <c r="HE88" s="213"/>
      <c r="HF88" s="213"/>
      <c r="HG88" s="213"/>
      <c r="HH88" s="213"/>
      <c r="HI88" s="213"/>
      <c r="HJ88" s="213"/>
      <c r="HK88" s="213"/>
      <c r="HL88" s="213"/>
      <c r="HM88" s="213"/>
      <c r="HN88" s="213"/>
      <c r="HO88" s="213"/>
      <c r="HP88" s="213"/>
      <c r="HQ88" s="213"/>
      <c r="HR88" s="213"/>
      <c r="HS88" s="213"/>
      <c r="HT88" s="213"/>
      <c r="HU88" s="213"/>
      <c r="HV88" s="213"/>
      <c r="HW88" s="213"/>
      <c r="HX88" s="213"/>
      <c r="HY88" s="213"/>
      <c r="HZ88" s="213"/>
      <c r="IA88" s="213"/>
      <c r="IB88" s="213"/>
      <c r="IC88" s="213"/>
      <c r="ID88" s="213"/>
      <c r="IE88" s="213"/>
      <c r="IF88" s="213"/>
      <c r="IG88" s="213"/>
      <c r="IH88" s="213"/>
    </row>
    <row r="89" spans="1:242" x14ac:dyDescent="0.25">
      <c r="A89" s="217"/>
      <c r="B89" s="221" t="s">
        <v>332</v>
      </c>
      <c r="C89" s="426" t="s">
        <v>1275</v>
      </c>
      <c r="D89" s="497" t="s">
        <v>1769</v>
      </c>
      <c r="E89" s="497" t="s">
        <v>1770</v>
      </c>
      <c r="F89" s="221" t="s">
        <v>1771</v>
      </c>
      <c r="G89" s="221">
        <v>22</v>
      </c>
      <c r="H89" s="221">
        <v>0</v>
      </c>
      <c r="I89" s="477" t="s">
        <v>1617</v>
      </c>
      <c r="J89" s="221">
        <v>20220601</v>
      </c>
      <c r="K89" s="221">
        <v>20220615</v>
      </c>
      <c r="L89" s="221" t="s">
        <v>1785</v>
      </c>
      <c r="M89" s="461">
        <v>5150.05</v>
      </c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  <c r="DZ89" s="213"/>
      <c r="EA89" s="213"/>
      <c r="EB89" s="213"/>
      <c r="EC89" s="213"/>
      <c r="ED89" s="213"/>
      <c r="EE89" s="213"/>
      <c r="EF89" s="213"/>
      <c r="EG89" s="213"/>
      <c r="EH89" s="213"/>
      <c r="EI89" s="213"/>
      <c r="EJ89" s="213"/>
      <c r="EK89" s="213"/>
      <c r="EL89" s="213"/>
      <c r="EM89" s="213"/>
      <c r="EN89" s="213"/>
      <c r="EO89" s="213"/>
      <c r="EP89" s="213"/>
      <c r="EQ89" s="213"/>
      <c r="ER89" s="213"/>
      <c r="ES89" s="213"/>
      <c r="ET89" s="213"/>
      <c r="EU89" s="213"/>
      <c r="EV89" s="213"/>
      <c r="EW89" s="213"/>
      <c r="EX89" s="213"/>
      <c r="EY89" s="213"/>
      <c r="EZ89" s="213"/>
      <c r="FA89" s="213"/>
      <c r="FB89" s="213"/>
      <c r="FC89" s="213"/>
      <c r="FD89" s="213"/>
      <c r="FE89" s="213"/>
      <c r="FF89" s="213"/>
      <c r="FG89" s="213"/>
      <c r="FH89" s="213"/>
      <c r="FI89" s="213"/>
      <c r="FJ89" s="213"/>
      <c r="FK89" s="213"/>
      <c r="FL89" s="213"/>
      <c r="FM89" s="213"/>
      <c r="FN89" s="213"/>
      <c r="FO89" s="213"/>
      <c r="FP89" s="213"/>
      <c r="FQ89" s="213"/>
      <c r="FR89" s="213"/>
      <c r="FS89" s="213"/>
      <c r="FT89" s="213"/>
      <c r="FU89" s="213"/>
      <c r="FV89" s="213"/>
      <c r="FW89" s="213"/>
      <c r="FX89" s="213"/>
      <c r="FY89" s="213"/>
      <c r="FZ89" s="213"/>
      <c r="GA89" s="213"/>
      <c r="GB89" s="213"/>
      <c r="GC89" s="213"/>
      <c r="GD89" s="213"/>
      <c r="GE89" s="213"/>
      <c r="GF89" s="213"/>
      <c r="GG89" s="213"/>
      <c r="GH89" s="213"/>
      <c r="GI89" s="213"/>
      <c r="GJ89" s="213"/>
      <c r="GK89" s="213"/>
      <c r="GL89" s="213"/>
      <c r="GM89" s="213"/>
      <c r="GN89" s="213"/>
      <c r="GO89" s="213"/>
      <c r="GP89" s="213"/>
      <c r="GQ89" s="213"/>
      <c r="GR89" s="213"/>
      <c r="GS89" s="213"/>
      <c r="GT89" s="213"/>
      <c r="GU89" s="213"/>
      <c r="GV89" s="213"/>
      <c r="GW89" s="213"/>
      <c r="GX89" s="213"/>
      <c r="GY89" s="213"/>
      <c r="GZ89" s="213"/>
      <c r="HA89" s="213"/>
      <c r="HB89" s="213"/>
      <c r="HC89" s="213"/>
      <c r="HD89" s="213"/>
      <c r="HE89" s="213"/>
      <c r="HF89" s="213"/>
      <c r="HG89" s="213"/>
      <c r="HH89" s="213"/>
      <c r="HI89" s="213"/>
      <c r="HJ89" s="213"/>
      <c r="HK89" s="213"/>
      <c r="HL89" s="213"/>
      <c r="HM89" s="213"/>
      <c r="HN89" s="213"/>
      <c r="HO89" s="213"/>
      <c r="HP89" s="213"/>
      <c r="HQ89" s="213"/>
      <c r="HR89" s="213"/>
      <c r="HS89" s="213"/>
      <c r="HT89" s="213"/>
      <c r="HU89" s="213"/>
      <c r="HV89" s="213"/>
      <c r="HW89" s="213"/>
      <c r="HX89" s="213"/>
      <c r="HY89" s="213"/>
      <c r="HZ89" s="213"/>
      <c r="IA89" s="213"/>
      <c r="IB89" s="213"/>
      <c r="IC89" s="213"/>
      <c r="ID89" s="213"/>
      <c r="IE89" s="213"/>
      <c r="IF89" s="213"/>
      <c r="IG89" s="213"/>
      <c r="IH89" s="213"/>
    </row>
    <row r="90" spans="1:242" x14ac:dyDescent="0.25">
      <c r="A90" s="217"/>
      <c r="B90" s="221" t="s">
        <v>332</v>
      </c>
      <c r="C90" s="426" t="s">
        <v>1275</v>
      </c>
      <c r="D90" s="497" t="s">
        <v>1593</v>
      </c>
      <c r="E90" s="497" t="s">
        <v>1594</v>
      </c>
      <c r="F90" s="221" t="s">
        <v>1601</v>
      </c>
      <c r="G90" s="221">
        <v>5</v>
      </c>
      <c r="H90" s="221">
        <v>0</v>
      </c>
      <c r="I90" s="477" t="s">
        <v>1617</v>
      </c>
      <c r="J90" s="221">
        <v>20220601</v>
      </c>
      <c r="K90" s="221">
        <v>20220615</v>
      </c>
      <c r="L90" s="221" t="s">
        <v>1280</v>
      </c>
      <c r="M90" s="461">
        <v>5150.05</v>
      </c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3"/>
      <c r="DF90" s="213"/>
      <c r="DG90" s="213"/>
      <c r="DH90" s="213"/>
      <c r="DI90" s="213"/>
      <c r="DJ90" s="213"/>
      <c r="DK90" s="213"/>
      <c r="DL90" s="213"/>
      <c r="DM90" s="213"/>
      <c r="DN90" s="213"/>
      <c r="DO90" s="213"/>
      <c r="DP90" s="213"/>
      <c r="DQ90" s="213"/>
      <c r="DR90" s="213"/>
      <c r="DS90" s="213"/>
      <c r="DT90" s="213"/>
      <c r="DU90" s="213"/>
      <c r="DV90" s="213"/>
      <c r="DW90" s="213"/>
      <c r="DX90" s="213"/>
      <c r="DY90" s="213"/>
      <c r="DZ90" s="213"/>
      <c r="EA90" s="213"/>
      <c r="EB90" s="213"/>
      <c r="EC90" s="213"/>
      <c r="ED90" s="213"/>
      <c r="EE90" s="213"/>
      <c r="EF90" s="213"/>
      <c r="EG90" s="213"/>
      <c r="EH90" s="213"/>
      <c r="EI90" s="213"/>
      <c r="EJ90" s="213"/>
      <c r="EK90" s="213"/>
      <c r="EL90" s="213"/>
      <c r="EM90" s="213"/>
      <c r="EN90" s="213"/>
      <c r="EO90" s="213"/>
      <c r="EP90" s="213"/>
      <c r="EQ90" s="213"/>
      <c r="ER90" s="213"/>
      <c r="ES90" s="213"/>
      <c r="ET90" s="213"/>
      <c r="EU90" s="213"/>
      <c r="EV90" s="213"/>
      <c r="EW90" s="213"/>
      <c r="EX90" s="213"/>
      <c r="EY90" s="213"/>
      <c r="EZ90" s="213"/>
      <c r="FA90" s="213"/>
      <c r="FB90" s="213"/>
      <c r="FC90" s="213"/>
      <c r="FD90" s="213"/>
      <c r="FE90" s="213"/>
      <c r="FF90" s="213"/>
      <c r="FG90" s="213"/>
      <c r="FH90" s="213"/>
      <c r="FI90" s="213"/>
      <c r="FJ90" s="213"/>
      <c r="FK90" s="213"/>
      <c r="FL90" s="213"/>
      <c r="FM90" s="213"/>
      <c r="FN90" s="213"/>
      <c r="FO90" s="213"/>
      <c r="FP90" s="213"/>
      <c r="FQ90" s="213"/>
      <c r="FR90" s="213"/>
      <c r="FS90" s="213"/>
      <c r="FT90" s="213"/>
      <c r="FU90" s="213"/>
      <c r="FV90" s="213"/>
      <c r="FW90" s="213"/>
      <c r="FX90" s="213"/>
      <c r="FY90" s="213"/>
      <c r="FZ90" s="213"/>
      <c r="GA90" s="213"/>
      <c r="GB90" s="213"/>
      <c r="GC90" s="213"/>
      <c r="GD90" s="213"/>
      <c r="GE90" s="213"/>
      <c r="GF90" s="213"/>
      <c r="GG90" s="213"/>
      <c r="GH90" s="213"/>
      <c r="GI90" s="213"/>
      <c r="GJ90" s="213"/>
      <c r="GK90" s="213"/>
      <c r="GL90" s="213"/>
      <c r="GM90" s="213"/>
      <c r="GN90" s="213"/>
      <c r="GO90" s="213"/>
      <c r="GP90" s="213"/>
      <c r="GQ90" s="213"/>
      <c r="GR90" s="213"/>
      <c r="GS90" s="213"/>
      <c r="GT90" s="213"/>
      <c r="GU90" s="213"/>
      <c r="GV90" s="213"/>
      <c r="GW90" s="213"/>
      <c r="GX90" s="213"/>
      <c r="GY90" s="213"/>
      <c r="GZ90" s="213"/>
      <c r="HA90" s="213"/>
      <c r="HB90" s="213"/>
      <c r="HC90" s="213"/>
      <c r="HD90" s="213"/>
      <c r="HE90" s="213"/>
      <c r="HF90" s="213"/>
      <c r="HG90" s="213"/>
      <c r="HH90" s="213"/>
      <c r="HI90" s="213"/>
      <c r="HJ90" s="213"/>
      <c r="HK90" s="213"/>
      <c r="HL90" s="213"/>
      <c r="HM90" s="213"/>
      <c r="HN90" s="213"/>
      <c r="HO90" s="213"/>
      <c r="HP90" s="213"/>
      <c r="HQ90" s="213"/>
      <c r="HR90" s="213"/>
      <c r="HS90" s="213"/>
      <c r="HT90" s="213"/>
      <c r="HU90" s="213"/>
      <c r="HV90" s="213"/>
      <c r="HW90" s="213"/>
      <c r="HX90" s="213"/>
      <c r="HY90" s="213"/>
      <c r="HZ90" s="213"/>
      <c r="IA90" s="213"/>
      <c r="IB90" s="213"/>
      <c r="IC90" s="213"/>
      <c r="ID90" s="213"/>
      <c r="IE90" s="213"/>
      <c r="IF90" s="213"/>
      <c r="IG90" s="213"/>
      <c r="IH90" s="213"/>
    </row>
    <row r="91" spans="1:242" x14ac:dyDescent="0.25">
      <c r="A91" s="217"/>
      <c r="B91" s="221" t="s">
        <v>332</v>
      </c>
      <c r="C91" s="426" t="s">
        <v>1275</v>
      </c>
      <c r="D91" s="497" t="s">
        <v>1772</v>
      </c>
      <c r="E91" s="497" t="s">
        <v>1773</v>
      </c>
      <c r="F91" s="221" t="s">
        <v>1774</v>
      </c>
      <c r="G91" s="221">
        <v>6</v>
      </c>
      <c r="H91" s="221">
        <v>0</v>
      </c>
      <c r="I91" s="477" t="s">
        <v>1617</v>
      </c>
      <c r="J91" s="221">
        <v>20220601</v>
      </c>
      <c r="K91" s="221">
        <v>20220615</v>
      </c>
      <c r="L91" s="221" t="s">
        <v>1786</v>
      </c>
      <c r="M91" s="461">
        <v>5150.05</v>
      </c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  <c r="DQ91" s="213"/>
      <c r="DR91" s="213"/>
      <c r="DS91" s="213"/>
      <c r="DT91" s="213"/>
      <c r="DU91" s="213"/>
      <c r="DV91" s="213"/>
      <c r="DW91" s="213"/>
      <c r="DX91" s="213"/>
      <c r="DY91" s="213"/>
      <c r="DZ91" s="213"/>
      <c r="EA91" s="213"/>
      <c r="EB91" s="213"/>
      <c r="EC91" s="213"/>
      <c r="ED91" s="213"/>
      <c r="EE91" s="213"/>
      <c r="EF91" s="213"/>
      <c r="EG91" s="213"/>
      <c r="EH91" s="213"/>
      <c r="EI91" s="213"/>
      <c r="EJ91" s="213"/>
      <c r="EK91" s="213"/>
      <c r="EL91" s="213"/>
      <c r="EM91" s="213"/>
      <c r="EN91" s="213"/>
      <c r="EO91" s="213"/>
      <c r="EP91" s="213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  <c r="GD91" s="213"/>
      <c r="GE91" s="213"/>
      <c r="GF91" s="213"/>
      <c r="GG91" s="213"/>
      <c r="GH91" s="213"/>
      <c r="GI91" s="213"/>
      <c r="GJ91" s="213"/>
      <c r="GK91" s="213"/>
      <c r="GL91" s="213"/>
      <c r="GM91" s="213"/>
      <c r="GN91" s="213"/>
      <c r="GO91" s="213"/>
      <c r="GP91" s="213"/>
      <c r="GQ91" s="213"/>
      <c r="GR91" s="213"/>
      <c r="GS91" s="213"/>
      <c r="GT91" s="213"/>
      <c r="GU91" s="213"/>
      <c r="GV91" s="213"/>
      <c r="GW91" s="213"/>
      <c r="GX91" s="213"/>
      <c r="GY91" s="213"/>
      <c r="GZ91" s="213"/>
      <c r="HA91" s="213"/>
      <c r="HB91" s="213"/>
      <c r="HC91" s="213"/>
      <c r="HD91" s="213"/>
      <c r="HE91" s="213"/>
      <c r="HF91" s="213"/>
      <c r="HG91" s="213"/>
      <c r="HH91" s="213"/>
      <c r="HI91" s="213"/>
      <c r="HJ91" s="213"/>
      <c r="HK91" s="213"/>
      <c r="HL91" s="213"/>
      <c r="HM91" s="213"/>
      <c r="HN91" s="213"/>
      <c r="HO91" s="213"/>
      <c r="HP91" s="213"/>
      <c r="HQ91" s="213"/>
      <c r="HR91" s="213"/>
      <c r="HS91" s="213"/>
      <c r="HT91" s="213"/>
      <c r="HU91" s="213"/>
      <c r="HV91" s="213"/>
      <c r="HW91" s="213"/>
      <c r="HX91" s="213"/>
      <c r="HY91" s="213"/>
      <c r="HZ91" s="213"/>
      <c r="IA91" s="213"/>
      <c r="IB91" s="213"/>
      <c r="IC91" s="213"/>
      <c r="ID91" s="213"/>
      <c r="IE91" s="213"/>
      <c r="IF91" s="213"/>
      <c r="IG91" s="213"/>
      <c r="IH91" s="213"/>
    </row>
    <row r="92" spans="1:242" x14ac:dyDescent="0.25">
      <c r="A92" s="217"/>
      <c r="B92" s="221" t="s">
        <v>332</v>
      </c>
      <c r="C92" s="426" t="s">
        <v>1275</v>
      </c>
      <c r="D92" s="497" t="s">
        <v>1775</v>
      </c>
      <c r="E92" s="497" t="s">
        <v>1776</v>
      </c>
      <c r="F92" s="221" t="s">
        <v>1777</v>
      </c>
      <c r="G92" s="221">
        <v>18</v>
      </c>
      <c r="H92" s="221">
        <v>0</v>
      </c>
      <c r="I92" s="477" t="s">
        <v>1617</v>
      </c>
      <c r="J92" s="221">
        <v>20220601</v>
      </c>
      <c r="K92" s="221">
        <v>20220615</v>
      </c>
      <c r="L92" s="221" t="s">
        <v>1787</v>
      </c>
      <c r="M92" s="461">
        <v>11526.08</v>
      </c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3"/>
      <c r="DF92" s="213"/>
      <c r="DG92" s="213"/>
      <c r="DH92" s="213"/>
      <c r="DI92" s="213"/>
      <c r="DJ92" s="213"/>
      <c r="DK92" s="213"/>
      <c r="DL92" s="213"/>
      <c r="DM92" s="213"/>
      <c r="DN92" s="213"/>
      <c r="DO92" s="213"/>
      <c r="DP92" s="213"/>
      <c r="DQ92" s="213"/>
      <c r="DR92" s="213"/>
      <c r="DS92" s="213"/>
      <c r="DT92" s="213"/>
      <c r="DU92" s="213"/>
      <c r="DV92" s="213"/>
      <c r="DW92" s="213"/>
      <c r="DX92" s="213"/>
      <c r="DY92" s="213"/>
      <c r="DZ92" s="213"/>
      <c r="EA92" s="213"/>
      <c r="EB92" s="213"/>
      <c r="EC92" s="213"/>
      <c r="ED92" s="213"/>
      <c r="EE92" s="213"/>
      <c r="EF92" s="213"/>
      <c r="EG92" s="213"/>
      <c r="EH92" s="213"/>
      <c r="EI92" s="213"/>
      <c r="EJ92" s="213"/>
      <c r="EK92" s="213"/>
      <c r="EL92" s="213"/>
      <c r="EM92" s="213"/>
      <c r="EN92" s="213"/>
      <c r="EO92" s="213"/>
      <c r="EP92" s="213"/>
      <c r="EQ92" s="213"/>
      <c r="ER92" s="213"/>
      <c r="ES92" s="213"/>
      <c r="ET92" s="213"/>
      <c r="EU92" s="213"/>
      <c r="EV92" s="213"/>
      <c r="EW92" s="213"/>
      <c r="EX92" s="213"/>
      <c r="EY92" s="213"/>
      <c r="EZ92" s="213"/>
      <c r="FA92" s="213"/>
      <c r="FB92" s="213"/>
      <c r="FC92" s="213"/>
      <c r="FD92" s="213"/>
      <c r="FE92" s="213"/>
      <c r="FF92" s="213"/>
      <c r="FG92" s="213"/>
      <c r="FH92" s="213"/>
      <c r="FI92" s="213"/>
      <c r="FJ92" s="213"/>
      <c r="FK92" s="213"/>
      <c r="FL92" s="213"/>
      <c r="FM92" s="213"/>
      <c r="FN92" s="213"/>
      <c r="FO92" s="213"/>
      <c r="FP92" s="213"/>
      <c r="FQ92" s="213"/>
      <c r="FR92" s="213"/>
      <c r="FS92" s="213"/>
      <c r="FT92" s="213"/>
      <c r="FU92" s="213"/>
      <c r="FV92" s="213"/>
      <c r="FW92" s="213"/>
      <c r="FX92" s="213"/>
      <c r="FY92" s="213"/>
      <c r="FZ92" s="213"/>
      <c r="GA92" s="213"/>
      <c r="GB92" s="213"/>
      <c r="GC92" s="213"/>
      <c r="GD92" s="213"/>
      <c r="GE92" s="213"/>
      <c r="GF92" s="213"/>
      <c r="GG92" s="213"/>
      <c r="GH92" s="213"/>
      <c r="GI92" s="213"/>
      <c r="GJ92" s="213"/>
      <c r="GK92" s="213"/>
      <c r="GL92" s="213"/>
      <c r="GM92" s="213"/>
      <c r="GN92" s="213"/>
      <c r="GO92" s="213"/>
      <c r="GP92" s="213"/>
      <c r="GQ92" s="213"/>
      <c r="GR92" s="213"/>
      <c r="GS92" s="213"/>
      <c r="GT92" s="213"/>
      <c r="GU92" s="213"/>
      <c r="GV92" s="213"/>
      <c r="GW92" s="213"/>
      <c r="GX92" s="213"/>
      <c r="GY92" s="213"/>
      <c r="GZ92" s="213"/>
      <c r="HA92" s="213"/>
      <c r="HB92" s="213"/>
      <c r="HC92" s="213"/>
      <c r="HD92" s="213"/>
      <c r="HE92" s="213"/>
      <c r="HF92" s="213"/>
      <c r="HG92" s="213"/>
      <c r="HH92" s="213"/>
      <c r="HI92" s="213"/>
      <c r="HJ92" s="213"/>
      <c r="HK92" s="213"/>
      <c r="HL92" s="213"/>
      <c r="HM92" s="213"/>
      <c r="HN92" s="213"/>
      <c r="HO92" s="213"/>
      <c r="HP92" s="213"/>
      <c r="HQ92" s="213"/>
      <c r="HR92" s="213"/>
      <c r="HS92" s="213"/>
      <c r="HT92" s="213"/>
      <c r="HU92" s="213"/>
      <c r="HV92" s="213"/>
      <c r="HW92" s="213"/>
      <c r="HX92" s="213"/>
      <c r="HY92" s="213"/>
      <c r="HZ92" s="213"/>
      <c r="IA92" s="213"/>
      <c r="IB92" s="213"/>
      <c r="IC92" s="213"/>
      <c r="ID92" s="213"/>
      <c r="IE92" s="213"/>
      <c r="IF92" s="213"/>
      <c r="IG92" s="213"/>
      <c r="IH92" s="213"/>
    </row>
    <row r="93" spans="1:242" x14ac:dyDescent="0.25">
      <c r="A93" s="217"/>
      <c r="B93" s="221" t="s">
        <v>332</v>
      </c>
      <c r="C93" s="426" t="s">
        <v>1275</v>
      </c>
      <c r="D93" s="497" t="s">
        <v>1778</v>
      </c>
      <c r="E93" s="497" t="s">
        <v>1779</v>
      </c>
      <c r="F93" s="221" t="s">
        <v>1790</v>
      </c>
      <c r="G93" s="221">
        <v>19</v>
      </c>
      <c r="H93" s="221">
        <v>0</v>
      </c>
      <c r="I93" s="477" t="s">
        <v>1617</v>
      </c>
      <c r="J93" s="221">
        <v>20220601</v>
      </c>
      <c r="K93" s="221">
        <v>20220615</v>
      </c>
      <c r="L93" s="221" t="s">
        <v>1791</v>
      </c>
      <c r="M93" s="461">
        <v>7708.65</v>
      </c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3"/>
      <c r="DF93" s="213"/>
      <c r="DG93" s="213"/>
      <c r="DH93" s="213"/>
      <c r="DI93" s="213"/>
      <c r="DJ93" s="213"/>
      <c r="DK93" s="213"/>
      <c r="DL93" s="213"/>
      <c r="DM93" s="213"/>
      <c r="DN93" s="213"/>
      <c r="DO93" s="213"/>
      <c r="DP93" s="213"/>
      <c r="DQ93" s="213"/>
      <c r="DR93" s="213"/>
      <c r="DS93" s="213"/>
      <c r="DT93" s="213"/>
      <c r="DU93" s="213"/>
      <c r="DV93" s="213"/>
      <c r="DW93" s="213"/>
      <c r="DX93" s="213"/>
      <c r="DY93" s="213"/>
      <c r="DZ93" s="213"/>
      <c r="EA93" s="213"/>
      <c r="EB93" s="213"/>
      <c r="EC93" s="213"/>
      <c r="ED93" s="213"/>
      <c r="EE93" s="213"/>
      <c r="EF93" s="213"/>
      <c r="EG93" s="213"/>
      <c r="EH93" s="213"/>
      <c r="EI93" s="213"/>
      <c r="EJ93" s="213"/>
      <c r="EK93" s="213"/>
      <c r="EL93" s="213"/>
      <c r="EM93" s="213"/>
      <c r="EN93" s="213"/>
      <c r="EO93" s="213"/>
      <c r="EP93" s="213"/>
      <c r="EQ93" s="213"/>
      <c r="ER93" s="213"/>
      <c r="ES93" s="213"/>
      <c r="ET93" s="213"/>
      <c r="EU93" s="213"/>
      <c r="EV93" s="213"/>
      <c r="EW93" s="213"/>
      <c r="EX93" s="213"/>
      <c r="EY93" s="213"/>
      <c r="EZ93" s="213"/>
      <c r="FA93" s="213"/>
      <c r="FB93" s="213"/>
      <c r="FC93" s="213"/>
      <c r="FD93" s="213"/>
      <c r="FE93" s="213"/>
      <c r="FF93" s="213"/>
      <c r="FG93" s="213"/>
      <c r="FH93" s="213"/>
      <c r="FI93" s="213"/>
      <c r="FJ93" s="213"/>
      <c r="FK93" s="213"/>
      <c r="FL93" s="213"/>
      <c r="FM93" s="213"/>
      <c r="FN93" s="213"/>
      <c r="FO93" s="213"/>
      <c r="FP93" s="213"/>
      <c r="FQ93" s="213"/>
      <c r="FR93" s="213"/>
      <c r="FS93" s="213"/>
      <c r="FT93" s="213"/>
      <c r="FU93" s="213"/>
      <c r="FV93" s="213"/>
      <c r="FW93" s="213"/>
      <c r="FX93" s="213"/>
      <c r="FY93" s="213"/>
      <c r="FZ93" s="213"/>
      <c r="GA93" s="213"/>
      <c r="GB93" s="213"/>
      <c r="GC93" s="213"/>
      <c r="GD93" s="213"/>
      <c r="GE93" s="213"/>
      <c r="GF93" s="213"/>
      <c r="GG93" s="213"/>
      <c r="GH93" s="213"/>
      <c r="GI93" s="213"/>
      <c r="GJ93" s="213"/>
      <c r="GK93" s="213"/>
      <c r="GL93" s="213"/>
      <c r="GM93" s="213"/>
      <c r="GN93" s="213"/>
      <c r="GO93" s="213"/>
      <c r="GP93" s="213"/>
      <c r="GQ93" s="213"/>
      <c r="GR93" s="213"/>
      <c r="GS93" s="213"/>
      <c r="GT93" s="213"/>
      <c r="GU93" s="213"/>
      <c r="GV93" s="213"/>
      <c r="GW93" s="213"/>
      <c r="GX93" s="213"/>
      <c r="GY93" s="213"/>
      <c r="GZ93" s="213"/>
      <c r="HA93" s="213"/>
      <c r="HB93" s="213"/>
      <c r="HC93" s="213"/>
      <c r="HD93" s="213"/>
      <c r="HE93" s="213"/>
      <c r="HF93" s="213"/>
      <c r="HG93" s="213"/>
      <c r="HH93" s="213"/>
      <c r="HI93" s="213"/>
      <c r="HJ93" s="213"/>
      <c r="HK93" s="213"/>
      <c r="HL93" s="213"/>
      <c r="HM93" s="213"/>
      <c r="HN93" s="213"/>
      <c r="HO93" s="213"/>
      <c r="HP93" s="213"/>
      <c r="HQ93" s="213"/>
      <c r="HR93" s="213"/>
      <c r="HS93" s="213"/>
      <c r="HT93" s="213"/>
      <c r="HU93" s="213"/>
      <c r="HV93" s="213"/>
      <c r="HW93" s="213"/>
      <c r="HX93" s="213"/>
      <c r="HY93" s="213"/>
      <c r="HZ93" s="213"/>
      <c r="IA93" s="213"/>
      <c r="IB93" s="213"/>
      <c r="IC93" s="213"/>
      <c r="ID93" s="213"/>
      <c r="IE93" s="213"/>
      <c r="IF93" s="213"/>
      <c r="IG93" s="213"/>
      <c r="IH93" s="213"/>
    </row>
    <row r="94" spans="1:242" x14ac:dyDescent="0.25">
      <c r="A94" s="217"/>
      <c r="B94" s="221" t="s">
        <v>332</v>
      </c>
      <c r="C94" s="426" t="s">
        <v>1275</v>
      </c>
      <c r="D94" s="497" t="s">
        <v>1580</v>
      </c>
      <c r="E94" s="497" t="s">
        <v>1581</v>
      </c>
      <c r="F94" s="221" t="s">
        <v>1602</v>
      </c>
      <c r="G94" s="221">
        <v>8</v>
      </c>
      <c r="H94" s="221">
        <v>0</v>
      </c>
      <c r="I94" s="477" t="s">
        <v>1617</v>
      </c>
      <c r="J94" s="221">
        <v>20220601</v>
      </c>
      <c r="K94" s="221">
        <v>20220615</v>
      </c>
      <c r="L94" s="221" t="s">
        <v>1795</v>
      </c>
      <c r="M94" s="461">
        <v>7708.65</v>
      </c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  <c r="DQ94" s="213"/>
      <c r="DR94" s="213"/>
      <c r="DS94" s="213"/>
      <c r="DT94" s="213"/>
      <c r="DU94" s="213"/>
      <c r="DV94" s="213"/>
      <c r="DW94" s="213"/>
      <c r="DX94" s="213"/>
      <c r="DY94" s="213"/>
      <c r="DZ94" s="213"/>
      <c r="EA94" s="213"/>
      <c r="EB94" s="213"/>
      <c r="EC94" s="213"/>
      <c r="ED94" s="213"/>
      <c r="EE94" s="213"/>
      <c r="EF94" s="213"/>
      <c r="EG94" s="213"/>
      <c r="EH94" s="213"/>
      <c r="EI94" s="213"/>
      <c r="EJ94" s="213"/>
      <c r="EK94" s="213"/>
      <c r="EL94" s="213"/>
      <c r="EM94" s="213"/>
      <c r="EN94" s="213"/>
      <c r="EO94" s="213"/>
      <c r="EP94" s="213"/>
      <c r="EQ94" s="213"/>
      <c r="ER94" s="213"/>
      <c r="ES94" s="213"/>
      <c r="ET94" s="213"/>
      <c r="EU94" s="213"/>
      <c r="EV94" s="213"/>
      <c r="EW94" s="213"/>
      <c r="EX94" s="213"/>
      <c r="EY94" s="213"/>
      <c r="EZ94" s="213"/>
      <c r="FA94" s="213"/>
      <c r="FB94" s="213"/>
      <c r="FC94" s="213"/>
      <c r="FD94" s="213"/>
      <c r="FE94" s="213"/>
      <c r="FF94" s="213"/>
      <c r="FG94" s="213"/>
      <c r="FH94" s="213"/>
      <c r="FI94" s="213"/>
      <c r="FJ94" s="213"/>
      <c r="FK94" s="213"/>
      <c r="FL94" s="213"/>
      <c r="FM94" s="213"/>
      <c r="FN94" s="213"/>
      <c r="FO94" s="213"/>
      <c r="FP94" s="213"/>
      <c r="FQ94" s="213"/>
      <c r="FR94" s="213"/>
      <c r="FS94" s="213"/>
      <c r="FT94" s="213"/>
      <c r="FU94" s="213"/>
      <c r="FV94" s="213"/>
      <c r="FW94" s="213"/>
      <c r="FX94" s="213"/>
      <c r="FY94" s="213"/>
      <c r="FZ94" s="213"/>
      <c r="GA94" s="213"/>
      <c r="GB94" s="213"/>
      <c r="GC94" s="213"/>
      <c r="GD94" s="213"/>
      <c r="GE94" s="213"/>
      <c r="GF94" s="213"/>
      <c r="GG94" s="213"/>
      <c r="GH94" s="213"/>
      <c r="GI94" s="213"/>
      <c r="GJ94" s="213"/>
      <c r="GK94" s="213"/>
      <c r="GL94" s="213"/>
      <c r="GM94" s="213"/>
      <c r="GN94" s="213"/>
      <c r="GO94" s="213"/>
      <c r="GP94" s="213"/>
      <c r="GQ94" s="213"/>
      <c r="GR94" s="213"/>
      <c r="GS94" s="213"/>
      <c r="GT94" s="213"/>
      <c r="GU94" s="213"/>
      <c r="GV94" s="213"/>
      <c r="GW94" s="213"/>
      <c r="GX94" s="213"/>
      <c r="GY94" s="213"/>
      <c r="GZ94" s="213"/>
      <c r="HA94" s="213"/>
      <c r="HB94" s="213"/>
      <c r="HC94" s="213"/>
      <c r="HD94" s="213"/>
      <c r="HE94" s="213"/>
      <c r="HF94" s="213"/>
      <c r="HG94" s="213"/>
      <c r="HH94" s="213"/>
      <c r="HI94" s="213"/>
      <c r="HJ94" s="213"/>
      <c r="HK94" s="213"/>
      <c r="HL94" s="213"/>
      <c r="HM94" s="213"/>
      <c r="HN94" s="213"/>
      <c r="HO94" s="213"/>
      <c r="HP94" s="213"/>
      <c r="HQ94" s="213"/>
      <c r="HR94" s="213"/>
      <c r="HS94" s="213"/>
      <c r="HT94" s="213"/>
      <c r="HU94" s="213"/>
      <c r="HV94" s="213"/>
      <c r="HW94" s="213"/>
      <c r="HX94" s="213"/>
      <c r="HY94" s="213"/>
      <c r="HZ94" s="213"/>
      <c r="IA94" s="213"/>
      <c r="IB94" s="213"/>
      <c r="IC94" s="213"/>
      <c r="ID94" s="213"/>
      <c r="IE94" s="213"/>
      <c r="IF94" s="213"/>
      <c r="IG94" s="213"/>
      <c r="IH94" s="213"/>
    </row>
    <row r="95" spans="1:242" x14ac:dyDescent="0.25">
      <c r="A95" s="217"/>
      <c r="B95" s="221" t="s">
        <v>332</v>
      </c>
      <c r="C95" s="426" t="s">
        <v>1275</v>
      </c>
      <c r="D95" s="497" t="s">
        <v>1595</v>
      </c>
      <c r="E95" s="497" t="s">
        <v>1596</v>
      </c>
      <c r="F95" s="221" t="s">
        <v>1603</v>
      </c>
      <c r="G95" s="221">
        <v>9</v>
      </c>
      <c r="H95" s="221">
        <v>0</v>
      </c>
      <c r="I95" s="477" t="s">
        <v>1617</v>
      </c>
      <c r="J95" s="221">
        <v>20220601</v>
      </c>
      <c r="K95" s="221">
        <v>20220615</v>
      </c>
      <c r="L95" s="221" t="s">
        <v>1597</v>
      </c>
      <c r="M95" s="461">
        <v>4851</v>
      </c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3"/>
      <c r="DF95" s="213"/>
      <c r="DG95" s="213"/>
      <c r="DH95" s="213"/>
      <c r="DI95" s="213"/>
      <c r="DJ95" s="213"/>
      <c r="DK95" s="213"/>
      <c r="DL95" s="213"/>
      <c r="DM95" s="213"/>
      <c r="DN95" s="213"/>
      <c r="DO95" s="213"/>
      <c r="DP95" s="213"/>
      <c r="DQ95" s="213"/>
      <c r="DR95" s="213"/>
      <c r="DS95" s="213"/>
      <c r="DT95" s="213"/>
      <c r="DU95" s="213"/>
      <c r="DV95" s="213"/>
      <c r="DW95" s="213"/>
      <c r="DX95" s="213"/>
      <c r="DY95" s="213"/>
      <c r="DZ95" s="213"/>
      <c r="EA95" s="213"/>
      <c r="EB95" s="213"/>
      <c r="EC95" s="213"/>
      <c r="ED95" s="213"/>
      <c r="EE95" s="213"/>
      <c r="EF95" s="213"/>
      <c r="EG95" s="213"/>
      <c r="EH95" s="213"/>
      <c r="EI95" s="213"/>
      <c r="EJ95" s="213"/>
      <c r="EK95" s="213"/>
      <c r="EL95" s="213"/>
      <c r="EM95" s="213"/>
      <c r="EN95" s="213"/>
      <c r="EO95" s="213"/>
      <c r="EP95" s="213"/>
      <c r="EQ95" s="213"/>
      <c r="ER95" s="213"/>
      <c r="ES95" s="213"/>
      <c r="ET95" s="213"/>
      <c r="EU95" s="213"/>
      <c r="EV95" s="213"/>
      <c r="EW95" s="213"/>
      <c r="EX95" s="213"/>
      <c r="EY95" s="213"/>
      <c r="EZ95" s="213"/>
      <c r="FA95" s="213"/>
      <c r="FB95" s="213"/>
      <c r="FC95" s="213"/>
      <c r="FD95" s="213"/>
      <c r="FE95" s="213"/>
      <c r="FF95" s="213"/>
      <c r="FG95" s="213"/>
      <c r="FH95" s="213"/>
      <c r="FI95" s="213"/>
      <c r="FJ95" s="213"/>
      <c r="FK95" s="213"/>
      <c r="FL95" s="213"/>
      <c r="FM95" s="213"/>
      <c r="FN95" s="213"/>
      <c r="FO95" s="213"/>
      <c r="FP95" s="213"/>
      <c r="FQ95" s="213"/>
      <c r="FR95" s="213"/>
      <c r="FS95" s="213"/>
      <c r="FT95" s="213"/>
      <c r="FU95" s="213"/>
      <c r="FV95" s="213"/>
      <c r="FW95" s="213"/>
      <c r="FX95" s="213"/>
      <c r="FY95" s="213"/>
      <c r="FZ95" s="213"/>
      <c r="GA95" s="213"/>
      <c r="GB95" s="213"/>
      <c r="GC95" s="213"/>
      <c r="GD95" s="213"/>
      <c r="GE95" s="213"/>
      <c r="GF95" s="213"/>
      <c r="GG95" s="213"/>
      <c r="GH95" s="213"/>
      <c r="GI95" s="213"/>
      <c r="GJ95" s="213"/>
      <c r="GK95" s="213"/>
      <c r="GL95" s="213"/>
      <c r="GM95" s="213"/>
      <c r="GN95" s="213"/>
      <c r="GO95" s="213"/>
      <c r="GP95" s="213"/>
      <c r="GQ95" s="213"/>
      <c r="GR95" s="213"/>
      <c r="GS95" s="213"/>
      <c r="GT95" s="213"/>
      <c r="GU95" s="213"/>
      <c r="GV95" s="213"/>
      <c r="GW95" s="213"/>
      <c r="GX95" s="213"/>
      <c r="GY95" s="213"/>
      <c r="GZ95" s="213"/>
      <c r="HA95" s="213"/>
      <c r="HB95" s="213"/>
      <c r="HC95" s="213"/>
      <c r="HD95" s="213"/>
      <c r="HE95" s="213"/>
      <c r="HF95" s="213"/>
      <c r="HG95" s="213"/>
      <c r="HH95" s="213"/>
      <c r="HI95" s="213"/>
      <c r="HJ95" s="213"/>
      <c r="HK95" s="213"/>
      <c r="HL95" s="213"/>
      <c r="HM95" s="213"/>
      <c r="HN95" s="213"/>
      <c r="HO95" s="213"/>
      <c r="HP95" s="213"/>
      <c r="HQ95" s="213"/>
      <c r="HR95" s="213"/>
      <c r="HS95" s="213"/>
      <c r="HT95" s="213"/>
      <c r="HU95" s="213"/>
      <c r="HV95" s="213"/>
      <c r="HW95" s="213"/>
      <c r="HX95" s="213"/>
      <c r="HY95" s="213"/>
      <c r="HZ95" s="213"/>
      <c r="IA95" s="213"/>
      <c r="IB95" s="213"/>
      <c r="IC95" s="213"/>
      <c r="ID95" s="213"/>
      <c r="IE95" s="213"/>
      <c r="IF95" s="213"/>
      <c r="IG95" s="213"/>
      <c r="IH95" s="213"/>
    </row>
    <row r="96" spans="1:242" x14ac:dyDescent="0.25">
      <c r="A96" s="217"/>
      <c r="B96" s="221" t="s">
        <v>332</v>
      </c>
      <c r="C96" s="426" t="s">
        <v>1275</v>
      </c>
      <c r="D96" s="497" t="s">
        <v>1882</v>
      </c>
      <c r="E96" s="497" t="s">
        <v>1883</v>
      </c>
      <c r="F96" s="221" t="s">
        <v>1886</v>
      </c>
      <c r="G96" s="221">
        <v>23</v>
      </c>
      <c r="H96" s="221">
        <v>0</v>
      </c>
      <c r="I96" s="477" t="s">
        <v>1617</v>
      </c>
      <c r="J96" s="221">
        <v>20220530</v>
      </c>
      <c r="K96" s="221">
        <v>20220615</v>
      </c>
      <c r="L96" s="221" t="s">
        <v>1597</v>
      </c>
      <c r="M96" s="461">
        <v>5174.3999999999996</v>
      </c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3"/>
      <c r="DF96" s="213"/>
      <c r="DG96" s="213"/>
      <c r="DH96" s="213"/>
      <c r="DI96" s="213"/>
      <c r="DJ96" s="213"/>
      <c r="DK96" s="213"/>
      <c r="DL96" s="213"/>
      <c r="DM96" s="213"/>
      <c r="DN96" s="213"/>
      <c r="DO96" s="213"/>
      <c r="DP96" s="213"/>
      <c r="DQ96" s="213"/>
      <c r="DR96" s="213"/>
      <c r="DS96" s="213"/>
      <c r="DT96" s="213"/>
      <c r="DU96" s="213"/>
      <c r="DV96" s="213"/>
      <c r="DW96" s="213"/>
      <c r="DX96" s="213"/>
      <c r="DY96" s="213"/>
      <c r="DZ96" s="213"/>
      <c r="EA96" s="213"/>
      <c r="EB96" s="213"/>
      <c r="EC96" s="213"/>
      <c r="ED96" s="213"/>
      <c r="EE96" s="213"/>
      <c r="EF96" s="213"/>
      <c r="EG96" s="213"/>
      <c r="EH96" s="213"/>
      <c r="EI96" s="213"/>
      <c r="EJ96" s="213"/>
      <c r="EK96" s="213"/>
      <c r="EL96" s="213"/>
      <c r="EM96" s="213"/>
      <c r="EN96" s="213"/>
      <c r="EO96" s="213"/>
      <c r="EP96" s="213"/>
      <c r="EQ96" s="213"/>
      <c r="ER96" s="213"/>
      <c r="ES96" s="213"/>
      <c r="ET96" s="213"/>
      <c r="EU96" s="213"/>
      <c r="EV96" s="213"/>
      <c r="EW96" s="213"/>
      <c r="EX96" s="213"/>
      <c r="EY96" s="213"/>
      <c r="EZ96" s="213"/>
      <c r="FA96" s="213"/>
      <c r="FB96" s="213"/>
      <c r="FC96" s="213"/>
      <c r="FD96" s="213"/>
      <c r="FE96" s="213"/>
      <c r="FF96" s="213"/>
      <c r="FG96" s="213"/>
      <c r="FH96" s="213"/>
      <c r="FI96" s="213"/>
      <c r="FJ96" s="213"/>
      <c r="FK96" s="213"/>
      <c r="FL96" s="213"/>
      <c r="FM96" s="213"/>
      <c r="FN96" s="213"/>
      <c r="FO96" s="213"/>
      <c r="FP96" s="213"/>
      <c r="FQ96" s="213"/>
      <c r="FR96" s="213"/>
      <c r="FS96" s="213"/>
      <c r="FT96" s="213"/>
      <c r="FU96" s="213"/>
      <c r="FV96" s="213"/>
      <c r="FW96" s="213"/>
      <c r="FX96" s="213"/>
      <c r="FY96" s="213"/>
      <c r="FZ96" s="213"/>
      <c r="GA96" s="213"/>
      <c r="GB96" s="213"/>
      <c r="GC96" s="213"/>
      <c r="GD96" s="213"/>
      <c r="GE96" s="213"/>
      <c r="GF96" s="213"/>
      <c r="GG96" s="213"/>
      <c r="GH96" s="213"/>
      <c r="GI96" s="213"/>
      <c r="GJ96" s="213"/>
      <c r="GK96" s="213"/>
      <c r="GL96" s="213"/>
      <c r="GM96" s="213"/>
      <c r="GN96" s="213"/>
      <c r="GO96" s="213"/>
      <c r="GP96" s="213"/>
      <c r="GQ96" s="213"/>
      <c r="GR96" s="213"/>
      <c r="GS96" s="213"/>
      <c r="GT96" s="213"/>
      <c r="GU96" s="213"/>
      <c r="GV96" s="213"/>
      <c r="GW96" s="213"/>
      <c r="GX96" s="213"/>
      <c r="GY96" s="213"/>
      <c r="GZ96" s="213"/>
      <c r="HA96" s="213"/>
      <c r="HB96" s="213"/>
      <c r="HC96" s="213"/>
      <c r="HD96" s="213"/>
      <c r="HE96" s="213"/>
      <c r="HF96" s="213"/>
      <c r="HG96" s="213"/>
      <c r="HH96" s="213"/>
      <c r="HI96" s="213"/>
      <c r="HJ96" s="213"/>
      <c r="HK96" s="213"/>
      <c r="HL96" s="213"/>
      <c r="HM96" s="213"/>
      <c r="HN96" s="213"/>
      <c r="HO96" s="213"/>
      <c r="HP96" s="213"/>
      <c r="HQ96" s="213"/>
      <c r="HR96" s="213"/>
      <c r="HS96" s="213"/>
      <c r="HT96" s="213"/>
      <c r="HU96" s="213"/>
      <c r="HV96" s="213"/>
      <c r="HW96" s="213"/>
      <c r="HX96" s="213"/>
      <c r="HY96" s="213"/>
      <c r="HZ96" s="213"/>
      <c r="IA96" s="213"/>
      <c r="IB96" s="213"/>
      <c r="IC96" s="213"/>
      <c r="ID96" s="213"/>
      <c r="IE96" s="213"/>
      <c r="IF96" s="213"/>
      <c r="IG96" s="213"/>
      <c r="IH96" s="213"/>
    </row>
    <row r="97" spans="1:242" x14ac:dyDescent="0.25">
      <c r="A97" s="217"/>
      <c r="B97" s="221" t="s">
        <v>332</v>
      </c>
      <c r="C97" s="426" t="s">
        <v>1275</v>
      </c>
      <c r="D97" s="497" t="s">
        <v>1632</v>
      </c>
      <c r="E97" s="497" t="s">
        <v>1633</v>
      </c>
      <c r="F97" s="221" t="s">
        <v>1644</v>
      </c>
      <c r="G97" s="221">
        <v>11</v>
      </c>
      <c r="H97" s="221">
        <v>0</v>
      </c>
      <c r="I97" s="477" t="s">
        <v>1617</v>
      </c>
      <c r="J97" s="221">
        <v>20220601</v>
      </c>
      <c r="K97" s="221">
        <v>20220615</v>
      </c>
      <c r="L97" s="221" t="s">
        <v>1788</v>
      </c>
      <c r="M97" s="461">
        <v>3753.08</v>
      </c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3"/>
      <c r="DF97" s="213"/>
      <c r="DG97" s="213"/>
      <c r="DH97" s="213"/>
      <c r="DI97" s="213"/>
      <c r="DJ97" s="213"/>
      <c r="DK97" s="213"/>
      <c r="DL97" s="213"/>
      <c r="DM97" s="213"/>
      <c r="DN97" s="213"/>
      <c r="DO97" s="213"/>
      <c r="DP97" s="213"/>
      <c r="DQ97" s="213"/>
      <c r="DR97" s="213"/>
      <c r="DS97" s="213"/>
      <c r="DT97" s="213"/>
      <c r="DU97" s="213"/>
      <c r="DV97" s="213"/>
      <c r="DW97" s="213"/>
      <c r="DX97" s="213"/>
      <c r="DY97" s="213"/>
      <c r="DZ97" s="213"/>
      <c r="EA97" s="213"/>
      <c r="EB97" s="213"/>
      <c r="EC97" s="213"/>
      <c r="ED97" s="213"/>
      <c r="EE97" s="213"/>
      <c r="EF97" s="213"/>
      <c r="EG97" s="213"/>
      <c r="EH97" s="213"/>
      <c r="EI97" s="213"/>
      <c r="EJ97" s="213"/>
      <c r="EK97" s="213"/>
      <c r="EL97" s="213"/>
      <c r="EM97" s="213"/>
      <c r="EN97" s="213"/>
      <c r="EO97" s="213"/>
      <c r="EP97" s="213"/>
      <c r="EQ97" s="213"/>
      <c r="ER97" s="213"/>
      <c r="ES97" s="213"/>
      <c r="ET97" s="213"/>
      <c r="EU97" s="213"/>
      <c r="EV97" s="213"/>
      <c r="EW97" s="213"/>
      <c r="EX97" s="213"/>
      <c r="EY97" s="213"/>
      <c r="EZ97" s="213"/>
      <c r="FA97" s="213"/>
      <c r="FB97" s="213"/>
      <c r="FC97" s="213"/>
      <c r="FD97" s="213"/>
      <c r="FE97" s="213"/>
      <c r="FF97" s="213"/>
      <c r="FG97" s="213"/>
      <c r="FH97" s="213"/>
      <c r="FI97" s="213"/>
      <c r="FJ97" s="213"/>
      <c r="FK97" s="213"/>
      <c r="FL97" s="213"/>
      <c r="FM97" s="213"/>
      <c r="FN97" s="213"/>
      <c r="FO97" s="213"/>
      <c r="FP97" s="213"/>
      <c r="FQ97" s="213"/>
      <c r="FR97" s="213"/>
      <c r="FS97" s="213"/>
      <c r="FT97" s="213"/>
      <c r="FU97" s="213"/>
      <c r="FV97" s="213"/>
      <c r="FW97" s="213"/>
      <c r="FX97" s="213"/>
      <c r="FY97" s="213"/>
      <c r="FZ97" s="213"/>
      <c r="GA97" s="213"/>
      <c r="GB97" s="213"/>
      <c r="GC97" s="213"/>
      <c r="GD97" s="213"/>
      <c r="GE97" s="213"/>
      <c r="GF97" s="213"/>
      <c r="GG97" s="213"/>
      <c r="GH97" s="213"/>
      <c r="GI97" s="213"/>
      <c r="GJ97" s="213"/>
      <c r="GK97" s="213"/>
      <c r="GL97" s="213"/>
      <c r="GM97" s="213"/>
      <c r="GN97" s="213"/>
      <c r="GO97" s="213"/>
      <c r="GP97" s="213"/>
      <c r="GQ97" s="213"/>
      <c r="GR97" s="213"/>
      <c r="GS97" s="213"/>
      <c r="GT97" s="213"/>
      <c r="GU97" s="213"/>
      <c r="GV97" s="213"/>
      <c r="GW97" s="213"/>
      <c r="GX97" s="213"/>
      <c r="GY97" s="213"/>
      <c r="GZ97" s="213"/>
      <c r="HA97" s="213"/>
      <c r="HB97" s="213"/>
      <c r="HC97" s="213"/>
      <c r="HD97" s="213"/>
      <c r="HE97" s="213"/>
      <c r="HF97" s="213"/>
      <c r="HG97" s="213"/>
      <c r="HH97" s="213"/>
      <c r="HI97" s="213"/>
      <c r="HJ97" s="213"/>
      <c r="HK97" s="213"/>
      <c r="HL97" s="213"/>
      <c r="HM97" s="213"/>
      <c r="HN97" s="213"/>
      <c r="HO97" s="213"/>
      <c r="HP97" s="213"/>
      <c r="HQ97" s="213"/>
      <c r="HR97" s="213"/>
      <c r="HS97" s="213"/>
      <c r="HT97" s="213"/>
      <c r="HU97" s="213"/>
      <c r="HV97" s="213"/>
      <c r="HW97" s="213"/>
      <c r="HX97" s="213"/>
      <c r="HY97" s="213"/>
      <c r="HZ97" s="213"/>
      <c r="IA97" s="213"/>
      <c r="IB97" s="213"/>
      <c r="IC97" s="213"/>
      <c r="ID97" s="213"/>
      <c r="IE97" s="213"/>
      <c r="IF97" s="213"/>
      <c r="IG97" s="213"/>
      <c r="IH97" s="213"/>
    </row>
    <row r="98" spans="1:242" x14ac:dyDescent="0.25">
      <c r="A98" s="217"/>
      <c r="B98" s="221" t="s">
        <v>332</v>
      </c>
      <c r="C98" s="426" t="s">
        <v>1275</v>
      </c>
      <c r="D98" s="497" t="s">
        <v>1634</v>
      </c>
      <c r="E98" s="497" t="s">
        <v>1635</v>
      </c>
      <c r="F98" s="221" t="s">
        <v>1645</v>
      </c>
      <c r="G98" s="221">
        <v>12</v>
      </c>
      <c r="H98" s="221">
        <v>0</v>
      </c>
      <c r="I98" s="477" t="s">
        <v>1617</v>
      </c>
      <c r="J98" s="221">
        <v>20220601</v>
      </c>
      <c r="K98" s="221">
        <v>20220615</v>
      </c>
      <c r="L98" s="221" t="s">
        <v>1788</v>
      </c>
      <c r="M98" s="461">
        <v>3753.08</v>
      </c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</row>
    <row r="99" spans="1:242" x14ac:dyDescent="0.25">
      <c r="A99" s="217"/>
      <c r="B99" s="221" t="s">
        <v>332</v>
      </c>
      <c r="C99" s="426" t="s">
        <v>1275</v>
      </c>
      <c r="D99" s="497" t="s">
        <v>1636</v>
      </c>
      <c r="E99" s="497" t="s">
        <v>1637</v>
      </c>
      <c r="F99" s="221" t="s">
        <v>1646</v>
      </c>
      <c r="G99" s="221">
        <v>13</v>
      </c>
      <c r="H99" s="221">
        <v>0</v>
      </c>
      <c r="I99" s="477" t="s">
        <v>1617</v>
      </c>
      <c r="J99" s="221">
        <v>20220601</v>
      </c>
      <c r="K99" s="221">
        <v>20220615</v>
      </c>
      <c r="L99" s="221" t="s">
        <v>1788</v>
      </c>
      <c r="M99" s="461">
        <v>3753.08</v>
      </c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3"/>
      <c r="DF99" s="213"/>
      <c r="DG99" s="213"/>
      <c r="DH99" s="213"/>
      <c r="DI99" s="213"/>
      <c r="DJ99" s="213"/>
      <c r="DK99" s="213"/>
      <c r="DL99" s="213"/>
      <c r="DM99" s="213"/>
      <c r="DN99" s="213"/>
      <c r="DO99" s="213"/>
      <c r="DP99" s="213"/>
      <c r="DQ99" s="213"/>
      <c r="DR99" s="213"/>
      <c r="DS99" s="213"/>
      <c r="DT99" s="213"/>
      <c r="DU99" s="213"/>
      <c r="DV99" s="213"/>
      <c r="DW99" s="213"/>
      <c r="DX99" s="213"/>
      <c r="DY99" s="213"/>
      <c r="DZ99" s="213"/>
      <c r="EA99" s="213"/>
      <c r="EB99" s="213"/>
      <c r="EC99" s="213"/>
      <c r="ED99" s="213"/>
      <c r="EE99" s="213"/>
      <c r="EF99" s="213"/>
      <c r="EG99" s="213"/>
      <c r="EH99" s="213"/>
      <c r="EI99" s="213"/>
      <c r="EJ99" s="213"/>
      <c r="EK99" s="213"/>
      <c r="EL99" s="213"/>
      <c r="EM99" s="213"/>
      <c r="EN99" s="213"/>
      <c r="EO99" s="213"/>
      <c r="EP99" s="213"/>
      <c r="EQ99" s="213"/>
      <c r="ER99" s="213"/>
      <c r="ES99" s="213"/>
      <c r="ET99" s="213"/>
      <c r="EU99" s="213"/>
      <c r="EV99" s="213"/>
      <c r="EW99" s="213"/>
      <c r="EX99" s="213"/>
      <c r="EY99" s="213"/>
      <c r="EZ99" s="213"/>
      <c r="FA99" s="213"/>
      <c r="FB99" s="213"/>
      <c r="FC99" s="213"/>
      <c r="FD99" s="213"/>
      <c r="FE99" s="213"/>
      <c r="FF99" s="213"/>
      <c r="FG99" s="213"/>
      <c r="FH99" s="213"/>
      <c r="FI99" s="213"/>
      <c r="FJ99" s="213"/>
      <c r="FK99" s="213"/>
      <c r="FL99" s="213"/>
      <c r="FM99" s="213"/>
      <c r="FN99" s="213"/>
      <c r="FO99" s="213"/>
      <c r="FP99" s="213"/>
      <c r="FQ99" s="213"/>
      <c r="FR99" s="213"/>
      <c r="FS99" s="213"/>
      <c r="FT99" s="213"/>
      <c r="FU99" s="213"/>
      <c r="FV99" s="213"/>
      <c r="FW99" s="213"/>
      <c r="FX99" s="213"/>
      <c r="FY99" s="213"/>
      <c r="FZ99" s="213"/>
      <c r="GA99" s="213"/>
      <c r="GB99" s="213"/>
      <c r="GC99" s="213"/>
      <c r="GD99" s="213"/>
      <c r="GE99" s="213"/>
      <c r="GF99" s="213"/>
      <c r="GG99" s="213"/>
      <c r="GH99" s="213"/>
      <c r="GI99" s="213"/>
      <c r="GJ99" s="213"/>
      <c r="GK99" s="213"/>
      <c r="GL99" s="213"/>
      <c r="GM99" s="213"/>
      <c r="GN99" s="213"/>
      <c r="GO99" s="213"/>
      <c r="GP99" s="213"/>
      <c r="GQ99" s="213"/>
      <c r="GR99" s="213"/>
      <c r="GS99" s="213"/>
      <c r="GT99" s="213"/>
      <c r="GU99" s="213"/>
      <c r="GV99" s="213"/>
      <c r="GW99" s="213"/>
      <c r="GX99" s="213"/>
      <c r="GY99" s="213"/>
      <c r="GZ99" s="213"/>
      <c r="HA99" s="213"/>
      <c r="HB99" s="213"/>
      <c r="HC99" s="213"/>
      <c r="HD99" s="213"/>
      <c r="HE99" s="213"/>
      <c r="HF99" s="213"/>
      <c r="HG99" s="213"/>
      <c r="HH99" s="213"/>
      <c r="HI99" s="213"/>
      <c r="HJ99" s="213"/>
      <c r="HK99" s="213"/>
      <c r="HL99" s="213"/>
      <c r="HM99" s="213"/>
      <c r="HN99" s="213"/>
      <c r="HO99" s="213"/>
      <c r="HP99" s="213"/>
      <c r="HQ99" s="213"/>
      <c r="HR99" s="213"/>
      <c r="HS99" s="213"/>
      <c r="HT99" s="213"/>
      <c r="HU99" s="213"/>
      <c r="HV99" s="213"/>
      <c r="HW99" s="213"/>
      <c r="HX99" s="213"/>
      <c r="HY99" s="213"/>
      <c r="HZ99" s="213"/>
      <c r="IA99" s="213"/>
      <c r="IB99" s="213"/>
      <c r="IC99" s="213"/>
      <c r="ID99" s="213"/>
      <c r="IE99" s="213"/>
      <c r="IF99" s="213"/>
      <c r="IG99" s="213"/>
      <c r="IH99" s="213"/>
    </row>
    <row r="100" spans="1:242" x14ac:dyDescent="0.25">
      <c r="A100" s="217"/>
      <c r="B100" s="221" t="s">
        <v>332</v>
      </c>
      <c r="C100" s="426" t="s">
        <v>1275</v>
      </c>
      <c r="D100" s="497" t="s">
        <v>1638</v>
      </c>
      <c r="E100" s="497" t="s">
        <v>1639</v>
      </c>
      <c r="F100" s="221" t="s">
        <v>1647</v>
      </c>
      <c r="G100" s="221">
        <v>14</v>
      </c>
      <c r="H100" s="221">
        <v>0</v>
      </c>
      <c r="I100" s="477" t="s">
        <v>1617</v>
      </c>
      <c r="J100" s="221">
        <v>20220601</v>
      </c>
      <c r="K100" s="221">
        <v>20220615</v>
      </c>
      <c r="L100" s="221" t="s">
        <v>1788</v>
      </c>
      <c r="M100" s="461">
        <v>3753.07</v>
      </c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3"/>
      <c r="DF100" s="213"/>
      <c r="DG100" s="213"/>
      <c r="DH100" s="213"/>
      <c r="DI100" s="213"/>
      <c r="DJ100" s="213"/>
      <c r="DK100" s="213"/>
      <c r="DL100" s="213"/>
      <c r="DM100" s="213"/>
      <c r="DN100" s="213"/>
      <c r="DO100" s="213"/>
      <c r="DP100" s="213"/>
      <c r="DQ100" s="213"/>
      <c r="DR100" s="213"/>
      <c r="DS100" s="213"/>
      <c r="DT100" s="213"/>
      <c r="DU100" s="213"/>
      <c r="DV100" s="213"/>
      <c r="DW100" s="213"/>
      <c r="DX100" s="213"/>
      <c r="DY100" s="213"/>
      <c r="DZ100" s="213"/>
      <c r="EA100" s="213"/>
      <c r="EB100" s="213"/>
      <c r="EC100" s="213"/>
      <c r="ED100" s="213"/>
      <c r="EE100" s="213"/>
      <c r="EF100" s="213"/>
      <c r="EG100" s="213"/>
      <c r="EH100" s="213"/>
      <c r="EI100" s="213"/>
      <c r="EJ100" s="213"/>
      <c r="EK100" s="213"/>
      <c r="EL100" s="213"/>
      <c r="EM100" s="213"/>
      <c r="EN100" s="213"/>
      <c r="EO100" s="213"/>
      <c r="EP100" s="213"/>
      <c r="EQ100" s="213"/>
      <c r="ER100" s="213"/>
      <c r="ES100" s="213"/>
      <c r="ET100" s="213"/>
      <c r="EU100" s="213"/>
      <c r="EV100" s="213"/>
      <c r="EW100" s="213"/>
      <c r="EX100" s="213"/>
      <c r="EY100" s="213"/>
      <c r="EZ100" s="213"/>
      <c r="FA100" s="213"/>
      <c r="FB100" s="213"/>
      <c r="FC100" s="213"/>
      <c r="FD100" s="213"/>
      <c r="FE100" s="213"/>
      <c r="FF100" s="213"/>
      <c r="FG100" s="213"/>
      <c r="FH100" s="213"/>
      <c r="FI100" s="213"/>
      <c r="FJ100" s="213"/>
      <c r="FK100" s="213"/>
      <c r="FL100" s="213"/>
      <c r="FM100" s="213"/>
      <c r="FN100" s="213"/>
      <c r="FO100" s="213"/>
      <c r="FP100" s="213"/>
      <c r="FQ100" s="213"/>
      <c r="FR100" s="213"/>
      <c r="FS100" s="213"/>
      <c r="FT100" s="213"/>
      <c r="FU100" s="213"/>
      <c r="FV100" s="213"/>
      <c r="FW100" s="213"/>
      <c r="FX100" s="213"/>
      <c r="FY100" s="213"/>
      <c r="FZ100" s="213"/>
      <c r="GA100" s="213"/>
      <c r="GB100" s="213"/>
      <c r="GC100" s="213"/>
      <c r="GD100" s="213"/>
      <c r="GE100" s="213"/>
      <c r="GF100" s="213"/>
      <c r="GG100" s="213"/>
      <c r="GH100" s="213"/>
      <c r="GI100" s="213"/>
      <c r="GJ100" s="213"/>
      <c r="GK100" s="213"/>
      <c r="GL100" s="213"/>
      <c r="GM100" s="213"/>
      <c r="GN100" s="213"/>
      <c r="GO100" s="213"/>
      <c r="GP100" s="213"/>
      <c r="GQ100" s="213"/>
      <c r="GR100" s="213"/>
      <c r="GS100" s="213"/>
      <c r="GT100" s="213"/>
      <c r="GU100" s="213"/>
      <c r="GV100" s="213"/>
      <c r="GW100" s="213"/>
      <c r="GX100" s="213"/>
      <c r="GY100" s="213"/>
      <c r="GZ100" s="213"/>
      <c r="HA100" s="213"/>
      <c r="HB100" s="213"/>
      <c r="HC100" s="213"/>
      <c r="HD100" s="213"/>
      <c r="HE100" s="213"/>
      <c r="HF100" s="213"/>
      <c r="HG100" s="213"/>
      <c r="HH100" s="213"/>
      <c r="HI100" s="213"/>
      <c r="HJ100" s="213"/>
      <c r="HK100" s="213"/>
      <c r="HL100" s="213"/>
      <c r="HM100" s="213"/>
      <c r="HN100" s="213"/>
      <c r="HO100" s="213"/>
      <c r="HP100" s="213"/>
      <c r="HQ100" s="213"/>
      <c r="HR100" s="213"/>
      <c r="HS100" s="213"/>
      <c r="HT100" s="213"/>
      <c r="HU100" s="213"/>
      <c r="HV100" s="213"/>
      <c r="HW100" s="213"/>
      <c r="HX100" s="213"/>
      <c r="HY100" s="213"/>
      <c r="HZ100" s="213"/>
      <c r="IA100" s="213"/>
      <c r="IB100" s="213"/>
      <c r="IC100" s="213"/>
      <c r="ID100" s="213"/>
      <c r="IE100" s="213"/>
      <c r="IF100" s="213"/>
      <c r="IG100" s="213"/>
      <c r="IH100" s="213"/>
    </row>
    <row r="101" spans="1:242" x14ac:dyDescent="0.25">
      <c r="A101" s="217"/>
      <c r="B101" s="221" t="s">
        <v>332</v>
      </c>
      <c r="C101" s="426" t="s">
        <v>1275</v>
      </c>
      <c r="D101" s="497" t="s">
        <v>1640</v>
      </c>
      <c r="E101" s="497" t="s">
        <v>1641</v>
      </c>
      <c r="F101" s="221" t="s">
        <v>1648</v>
      </c>
      <c r="G101" s="221">
        <v>15</v>
      </c>
      <c r="H101" s="221">
        <v>0</v>
      </c>
      <c r="I101" s="477" t="s">
        <v>1617</v>
      </c>
      <c r="J101" s="221">
        <v>20220601</v>
      </c>
      <c r="K101" s="221">
        <v>20220615</v>
      </c>
      <c r="L101" s="221" t="s">
        <v>1788</v>
      </c>
      <c r="M101" s="461">
        <v>3753.07</v>
      </c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</row>
    <row r="102" spans="1:242" x14ac:dyDescent="0.25">
      <c r="A102" s="217"/>
      <c r="B102" s="221" t="s">
        <v>332</v>
      </c>
      <c r="C102" s="426" t="s">
        <v>1275</v>
      </c>
      <c r="D102" s="497" t="s">
        <v>1884</v>
      </c>
      <c r="E102" s="497" t="s">
        <v>1885</v>
      </c>
      <c r="F102" s="221" t="s">
        <v>1887</v>
      </c>
      <c r="G102" s="221">
        <v>24</v>
      </c>
      <c r="H102" s="221">
        <v>0</v>
      </c>
      <c r="I102" s="477" t="s">
        <v>1617</v>
      </c>
      <c r="J102" s="221">
        <v>20220530</v>
      </c>
      <c r="K102" s="221">
        <v>20220615</v>
      </c>
      <c r="L102" s="221" t="s">
        <v>1788</v>
      </c>
      <c r="M102" s="461">
        <v>4003.28</v>
      </c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  <c r="DM102" s="213"/>
      <c r="DN102" s="213"/>
      <c r="DO102" s="213"/>
      <c r="DP102" s="213"/>
      <c r="DQ102" s="213"/>
      <c r="DR102" s="213"/>
      <c r="DS102" s="213"/>
      <c r="DT102" s="213"/>
      <c r="DU102" s="213"/>
      <c r="DV102" s="213"/>
      <c r="DW102" s="213"/>
      <c r="DX102" s="213"/>
      <c r="DY102" s="213"/>
      <c r="DZ102" s="213"/>
      <c r="EA102" s="213"/>
      <c r="EB102" s="213"/>
      <c r="EC102" s="213"/>
      <c r="ED102" s="213"/>
      <c r="EE102" s="213"/>
      <c r="EF102" s="213"/>
      <c r="EG102" s="213"/>
      <c r="EH102" s="213"/>
      <c r="EI102" s="213"/>
      <c r="EJ102" s="213"/>
      <c r="EK102" s="213"/>
      <c r="EL102" s="213"/>
      <c r="EM102" s="213"/>
      <c r="EN102" s="213"/>
      <c r="EO102" s="213"/>
      <c r="EP102" s="213"/>
      <c r="EQ102" s="213"/>
      <c r="ER102" s="213"/>
      <c r="ES102" s="213"/>
      <c r="ET102" s="213"/>
      <c r="EU102" s="213"/>
      <c r="EV102" s="213"/>
      <c r="EW102" s="213"/>
      <c r="EX102" s="213"/>
      <c r="EY102" s="213"/>
      <c r="EZ102" s="213"/>
      <c r="FA102" s="213"/>
      <c r="FB102" s="213"/>
      <c r="FC102" s="213"/>
      <c r="FD102" s="213"/>
      <c r="FE102" s="213"/>
      <c r="FF102" s="213"/>
      <c r="FG102" s="213"/>
      <c r="FH102" s="213"/>
      <c r="FI102" s="213"/>
      <c r="FJ102" s="213"/>
      <c r="FK102" s="213"/>
      <c r="FL102" s="213"/>
      <c r="FM102" s="213"/>
      <c r="FN102" s="213"/>
      <c r="FO102" s="213"/>
      <c r="FP102" s="213"/>
      <c r="FQ102" s="213"/>
      <c r="FR102" s="213"/>
      <c r="FS102" s="213"/>
      <c r="FT102" s="213"/>
      <c r="FU102" s="213"/>
      <c r="FV102" s="213"/>
      <c r="FW102" s="213"/>
      <c r="FX102" s="213"/>
      <c r="FY102" s="213"/>
      <c r="FZ102" s="213"/>
      <c r="GA102" s="213"/>
      <c r="GB102" s="213"/>
      <c r="GC102" s="213"/>
      <c r="GD102" s="213"/>
      <c r="GE102" s="213"/>
      <c r="GF102" s="213"/>
      <c r="GG102" s="213"/>
      <c r="GH102" s="213"/>
      <c r="GI102" s="213"/>
      <c r="GJ102" s="213"/>
      <c r="GK102" s="213"/>
      <c r="GL102" s="213"/>
      <c r="GM102" s="213"/>
      <c r="GN102" s="213"/>
      <c r="GO102" s="213"/>
      <c r="GP102" s="213"/>
      <c r="GQ102" s="213"/>
      <c r="GR102" s="213"/>
      <c r="GS102" s="213"/>
      <c r="GT102" s="213"/>
      <c r="GU102" s="213"/>
      <c r="GV102" s="213"/>
      <c r="GW102" s="213"/>
      <c r="GX102" s="213"/>
      <c r="GY102" s="213"/>
      <c r="GZ102" s="213"/>
      <c r="HA102" s="213"/>
      <c r="HB102" s="213"/>
      <c r="HC102" s="213"/>
      <c r="HD102" s="213"/>
      <c r="HE102" s="213"/>
      <c r="HF102" s="213"/>
      <c r="HG102" s="213"/>
      <c r="HH102" s="213"/>
      <c r="HI102" s="213"/>
      <c r="HJ102" s="213"/>
      <c r="HK102" s="213"/>
      <c r="HL102" s="213"/>
      <c r="HM102" s="213"/>
      <c r="HN102" s="213"/>
      <c r="HO102" s="213"/>
      <c r="HP102" s="213"/>
      <c r="HQ102" s="213"/>
      <c r="HR102" s="213"/>
      <c r="HS102" s="213"/>
      <c r="HT102" s="213"/>
      <c r="HU102" s="213"/>
      <c r="HV102" s="213"/>
      <c r="HW102" s="213"/>
      <c r="HX102" s="213"/>
      <c r="HY102" s="213"/>
      <c r="HZ102" s="213"/>
      <c r="IA102" s="213"/>
      <c r="IB102" s="213"/>
      <c r="IC102" s="213"/>
      <c r="ID102" s="213"/>
      <c r="IE102" s="213"/>
      <c r="IF102" s="213"/>
      <c r="IG102" s="213"/>
      <c r="IH102" s="213"/>
    </row>
    <row r="103" spans="1:242" x14ac:dyDescent="0.25">
      <c r="A103" s="217"/>
      <c r="B103" s="221" t="s">
        <v>332</v>
      </c>
      <c r="C103" s="426" t="s">
        <v>1275</v>
      </c>
      <c r="D103" s="497" t="s">
        <v>1642</v>
      </c>
      <c r="E103" s="497" t="s">
        <v>1643</v>
      </c>
      <c r="F103" s="221" t="s">
        <v>1649</v>
      </c>
      <c r="G103" s="221">
        <v>17</v>
      </c>
      <c r="H103" s="221">
        <v>0</v>
      </c>
      <c r="I103" s="477" t="s">
        <v>1617</v>
      </c>
      <c r="J103" s="221">
        <v>20220601</v>
      </c>
      <c r="K103" s="221">
        <v>20220615</v>
      </c>
      <c r="L103" s="221" t="s">
        <v>1650</v>
      </c>
      <c r="M103" s="461">
        <v>4851</v>
      </c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W103" s="213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  <c r="DQ103" s="213"/>
      <c r="DR103" s="213"/>
      <c r="DS103" s="213"/>
      <c r="DT103" s="213"/>
      <c r="DU103" s="213"/>
      <c r="DV103" s="213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13"/>
      <c r="EG103" s="213"/>
      <c r="EH103" s="213"/>
      <c r="EI103" s="213"/>
      <c r="EJ103" s="213"/>
      <c r="EK103" s="213"/>
      <c r="EL103" s="213"/>
      <c r="EM103" s="213"/>
      <c r="EN103" s="213"/>
      <c r="EO103" s="213"/>
      <c r="EP103" s="213"/>
      <c r="EQ103" s="213"/>
      <c r="ER103" s="213"/>
      <c r="ES103" s="213"/>
      <c r="ET103" s="213"/>
      <c r="EU103" s="213"/>
      <c r="EV103" s="213"/>
      <c r="EW103" s="213"/>
      <c r="EX103" s="213"/>
      <c r="EY103" s="213"/>
      <c r="EZ103" s="213"/>
      <c r="FA103" s="213"/>
      <c r="FB103" s="213"/>
      <c r="FC103" s="213"/>
      <c r="FD103" s="213"/>
      <c r="FE103" s="213"/>
      <c r="FF103" s="213"/>
      <c r="FG103" s="213"/>
      <c r="FH103" s="213"/>
      <c r="FI103" s="213"/>
      <c r="FJ103" s="213"/>
      <c r="FK103" s="213"/>
      <c r="FL103" s="213"/>
      <c r="FM103" s="213"/>
      <c r="FN103" s="213"/>
      <c r="FO103" s="213"/>
      <c r="FP103" s="213"/>
      <c r="FQ103" s="213"/>
      <c r="FR103" s="213"/>
      <c r="FS103" s="213"/>
      <c r="FT103" s="213"/>
      <c r="FU103" s="213"/>
      <c r="FV103" s="213"/>
      <c r="FW103" s="213"/>
      <c r="FX103" s="213"/>
      <c r="FY103" s="213"/>
      <c r="FZ103" s="213"/>
      <c r="GA103" s="213"/>
      <c r="GB103" s="213"/>
      <c r="GC103" s="213"/>
      <c r="GD103" s="213"/>
      <c r="GE103" s="213"/>
      <c r="GF103" s="213"/>
      <c r="GG103" s="213"/>
      <c r="GH103" s="213"/>
      <c r="GI103" s="213"/>
      <c r="GJ103" s="213"/>
      <c r="GK103" s="213"/>
      <c r="GL103" s="213"/>
      <c r="GM103" s="213"/>
      <c r="GN103" s="213"/>
      <c r="GO103" s="213"/>
      <c r="GP103" s="213"/>
      <c r="GQ103" s="213"/>
      <c r="GR103" s="213"/>
      <c r="GS103" s="213"/>
      <c r="GT103" s="213"/>
      <c r="GU103" s="213"/>
      <c r="GV103" s="213"/>
      <c r="GW103" s="213"/>
      <c r="GX103" s="213"/>
      <c r="GY103" s="213"/>
      <c r="GZ103" s="213"/>
      <c r="HA103" s="213"/>
      <c r="HB103" s="213"/>
      <c r="HC103" s="213"/>
      <c r="HD103" s="213"/>
      <c r="HE103" s="213"/>
      <c r="HF103" s="213"/>
      <c r="HG103" s="213"/>
      <c r="HH103" s="213"/>
      <c r="HI103" s="213"/>
      <c r="HJ103" s="213"/>
      <c r="HK103" s="213"/>
      <c r="HL103" s="213"/>
      <c r="HM103" s="213"/>
      <c r="HN103" s="213"/>
      <c r="HO103" s="213"/>
      <c r="HP103" s="213"/>
      <c r="HQ103" s="213"/>
      <c r="HR103" s="213"/>
      <c r="HS103" s="213"/>
      <c r="HT103" s="213"/>
      <c r="HU103" s="213"/>
      <c r="HV103" s="213"/>
      <c r="HW103" s="213"/>
      <c r="HX103" s="213"/>
      <c r="HY103" s="213"/>
      <c r="HZ103" s="213"/>
      <c r="IA103" s="213"/>
      <c r="IB103" s="213"/>
      <c r="IC103" s="213"/>
      <c r="ID103" s="213"/>
      <c r="IE103" s="213"/>
      <c r="IF103" s="213"/>
      <c r="IG103" s="213"/>
      <c r="IH103" s="213"/>
    </row>
    <row r="104" spans="1:242" x14ac:dyDescent="0.25">
      <c r="A104" s="217"/>
      <c r="B104" s="221" t="s">
        <v>332</v>
      </c>
      <c r="C104" s="426" t="s">
        <v>1275</v>
      </c>
      <c r="D104" s="497" t="s">
        <v>1276</v>
      </c>
      <c r="E104" s="497" t="s">
        <v>1277</v>
      </c>
      <c r="F104" s="221" t="s">
        <v>1598</v>
      </c>
      <c r="G104" s="221">
        <v>3</v>
      </c>
      <c r="H104" s="221">
        <v>0</v>
      </c>
      <c r="I104" s="477" t="s">
        <v>1617</v>
      </c>
      <c r="J104" s="221">
        <v>20220616</v>
      </c>
      <c r="K104" s="221">
        <v>20220630</v>
      </c>
      <c r="L104" s="221" t="s">
        <v>1783</v>
      </c>
      <c r="M104" s="461">
        <v>7708.65</v>
      </c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W104" s="213"/>
      <c r="BX104" s="213"/>
      <c r="BY104" s="213"/>
      <c r="BZ104" s="213"/>
      <c r="CA104" s="213"/>
      <c r="CB104" s="213"/>
      <c r="CC104" s="213"/>
      <c r="CD104" s="213"/>
      <c r="CE104" s="213"/>
      <c r="CF104" s="213"/>
      <c r="CG104" s="213"/>
      <c r="CH104" s="213"/>
      <c r="CI104" s="213"/>
      <c r="CJ104" s="213"/>
      <c r="CK104" s="213"/>
      <c r="CL104" s="213"/>
      <c r="CM104" s="213"/>
      <c r="CN104" s="213"/>
      <c r="CO104" s="213"/>
      <c r="CP104" s="213"/>
      <c r="CQ104" s="213"/>
      <c r="CR104" s="213"/>
      <c r="CS104" s="213"/>
      <c r="CT104" s="213"/>
      <c r="CU104" s="213"/>
      <c r="CV104" s="213"/>
      <c r="CW104" s="213"/>
      <c r="CX104" s="213"/>
      <c r="CY104" s="213"/>
      <c r="CZ104" s="213"/>
      <c r="DA104" s="213"/>
      <c r="DB104" s="213"/>
      <c r="DC104" s="213"/>
      <c r="DD104" s="213"/>
      <c r="DE104" s="213"/>
      <c r="DF104" s="213"/>
      <c r="DG104" s="213"/>
      <c r="DH104" s="213"/>
      <c r="DI104" s="213"/>
      <c r="DJ104" s="213"/>
      <c r="DK104" s="213"/>
      <c r="DL104" s="213"/>
      <c r="DM104" s="213"/>
      <c r="DN104" s="213"/>
      <c r="DO104" s="213"/>
      <c r="DP104" s="213"/>
      <c r="DQ104" s="213"/>
      <c r="DR104" s="213"/>
      <c r="DS104" s="213"/>
      <c r="DT104" s="213"/>
      <c r="DU104" s="213"/>
      <c r="DV104" s="213"/>
      <c r="DW104" s="213"/>
      <c r="DX104" s="213"/>
      <c r="DY104" s="213"/>
      <c r="DZ104" s="213"/>
      <c r="EA104" s="213"/>
      <c r="EB104" s="213"/>
      <c r="EC104" s="213"/>
      <c r="ED104" s="213"/>
      <c r="EE104" s="213"/>
      <c r="EF104" s="213"/>
      <c r="EG104" s="213"/>
      <c r="EH104" s="213"/>
      <c r="EI104" s="213"/>
      <c r="EJ104" s="213"/>
      <c r="EK104" s="213"/>
      <c r="EL104" s="213"/>
      <c r="EM104" s="213"/>
      <c r="EN104" s="213"/>
      <c r="EO104" s="213"/>
      <c r="EP104" s="213"/>
      <c r="EQ104" s="213"/>
      <c r="ER104" s="213"/>
      <c r="ES104" s="213"/>
      <c r="ET104" s="213"/>
      <c r="EU104" s="213"/>
      <c r="EV104" s="213"/>
      <c r="EW104" s="213"/>
      <c r="EX104" s="213"/>
      <c r="EY104" s="213"/>
      <c r="EZ104" s="213"/>
      <c r="FA104" s="213"/>
      <c r="FB104" s="213"/>
      <c r="FC104" s="213"/>
      <c r="FD104" s="213"/>
      <c r="FE104" s="213"/>
      <c r="FF104" s="213"/>
      <c r="FG104" s="213"/>
      <c r="FH104" s="213"/>
      <c r="FI104" s="213"/>
      <c r="FJ104" s="213"/>
      <c r="FK104" s="213"/>
      <c r="FL104" s="213"/>
      <c r="FM104" s="213"/>
      <c r="FN104" s="213"/>
      <c r="FO104" s="213"/>
      <c r="FP104" s="213"/>
      <c r="FQ104" s="213"/>
      <c r="FR104" s="213"/>
      <c r="FS104" s="213"/>
      <c r="FT104" s="213"/>
      <c r="FU104" s="213"/>
      <c r="FV104" s="213"/>
      <c r="FW104" s="213"/>
      <c r="FX104" s="213"/>
      <c r="FY104" s="213"/>
      <c r="FZ104" s="213"/>
      <c r="GA104" s="213"/>
      <c r="GB104" s="213"/>
      <c r="GC104" s="213"/>
      <c r="GD104" s="213"/>
      <c r="GE104" s="213"/>
      <c r="GF104" s="213"/>
      <c r="GG104" s="213"/>
      <c r="GH104" s="213"/>
      <c r="GI104" s="213"/>
      <c r="GJ104" s="213"/>
      <c r="GK104" s="213"/>
      <c r="GL104" s="213"/>
      <c r="GM104" s="213"/>
      <c r="GN104" s="213"/>
      <c r="GO104" s="213"/>
      <c r="GP104" s="213"/>
      <c r="GQ104" s="213"/>
      <c r="GR104" s="213"/>
      <c r="GS104" s="213"/>
      <c r="GT104" s="213"/>
      <c r="GU104" s="213"/>
      <c r="GV104" s="213"/>
      <c r="GW104" s="213"/>
      <c r="GX104" s="213"/>
      <c r="GY104" s="213"/>
      <c r="GZ104" s="213"/>
      <c r="HA104" s="213"/>
      <c r="HB104" s="213"/>
      <c r="HC104" s="213"/>
      <c r="HD104" s="213"/>
      <c r="HE104" s="213"/>
      <c r="HF104" s="213"/>
      <c r="HG104" s="213"/>
      <c r="HH104" s="213"/>
      <c r="HI104" s="213"/>
      <c r="HJ104" s="213"/>
      <c r="HK104" s="213"/>
      <c r="HL104" s="213"/>
      <c r="HM104" s="213"/>
      <c r="HN104" s="213"/>
      <c r="HO104" s="213"/>
      <c r="HP104" s="213"/>
      <c r="HQ104" s="213"/>
      <c r="HR104" s="213"/>
      <c r="HS104" s="213"/>
      <c r="HT104" s="213"/>
      <c r="HU104" s="213"/>
      <c r="HV104" s="213"/>
      <c r="HW104" s="213"/>
      <c r="HX104" s="213"/>
      <c r="HY104" s="213"/>
      <c r="HZ104" s="213"/>
      <c r="IA104" s="213"/>
      <c r="IB104" s="213"/>
      <c r="IC104" s="213"/>
      <c r="ID104" s="213"/>
      <c r="IE104" s="213"/>
      <c r="IF104" s="213"/>
      <c r="IG104" s="213"/>
      <c r="IH104" s="213"/>
    </row>
    <row r="105" spans="1:242" x14ac:dyDescent="0.25">
      <c r="A105" s="217"/>
      <c r="B105" s="221" t="s">
        <v>332</v>
      </c>
      <c r="C105" s="426" t="s">
        <v>1275</v>
      </c>
      <c r="D105" s="497" t="s">
        <v>1278</v>
      </c>
      <c r="E105" s="497" t="s">
        <v>1279</v>
      </c>
      <c r="F105" s="221" t="s">
        <v>1599</v>
      </c>
      <c r="G105" s="221">
        <v>4</v>
      </c>
      <c r="H105" s="221">
        <v>0</v>
      </c>
      <c r="I105" s="477" t="s">
        <v>1617</v>
      </c>
      <c r="J105" s="221">
        <v>20220616</v>
      </c>
      <c r="K105" s="221">
        <v>20220630</v>
      </c>
      <c r="L105" s="221" t="s">
        <v>1789</v>
      </c>
      <c r="M105" s="461">
        <v>7708.65</v>
      </c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3"/>
      <c r="DF105" s="213"/>
      <c r="DG105" s="213"/>
      <c r="DH105" s="213"/>
      <c r="DI105" s="213"/>
      <c r="DJ105" s="213"/>
      <c r="DK105" s="213"/>
      <c r="DL105" s="213"/>
      <c r="DM105" s="213"/>
      <c r="DN105" s="213"/>
      <c r="DO105" s="213"/>
      <c r="DP105" s="213"/>
      <c r="DQ105" s="213"/>
      <c r="DR105" s="213"/>
      <c r="DS105" s="213"/>
      <c r="DT105" s="213"/>
      <c r="DU105" s="213"/>
      <c r="DV105" s="213"/>
      <c r="DW105" s="213"/>
      <c r="DX105" s="213"/>
      <c r="DY105" s="213"/>
      <c r="DZ105" s="213"/>
      <c r="EA105" s="213"/>
      <c r="EB105" s="213"/>
      <c r="EC105" s="213"/>
      <c r="ED105" s="213"/>
      <c r="EE105" s="213"/>
      <c r="EF105" s="213"/>
      <c r="EG105" s="213"/>
      <c r="EH105" s="213"/>
      <c r="EI105" s="213"/>
      <c r="EJ105" s="213"/>
      <c r="EK105" s="213"/>
      <c r="EL105" s="213"/>
      <c r="EM105" s="213"/>
      <c r="EN105" s="213"/>
      <c r="EO105" s="213"/>
      <c r="EP105" s="213"/>
      <c r="EQ105" s="213"/>
      <c r="ER105" s="213"/>
      <c r="ES105" s="213"/>
      <c r="ET105" s="213"/>
      <c r="EU105" s="213"/>
      <c r="EV105" s="213"/>
      <c r="EW105" s="213"/>
      <c r="EX105" s="213"/>
      <c r="EY105" s="213"/>
      <c r="EZ105" s="213"/>
      <c r="FA105" s="213"/>
      <c r="FB105" s="213"/>
      <c r="FC105" s="213"/>
      <c r="FD105" s="213"/>
      <c r="FE105" s="213"/>
      <c r="FF105" s="213"/>
      <c r="FG105" s="213"/>
      <c r="FH105" s="213"/>
      <c r="FI105" s="213"/>
      <c r="FJ105" s="213"/>
      <c r="FK105" s="213"/>
      <c r="FL105" s="213"/>
      <c r="FM105" s="213"/>
      <c r="FN105" s="213"/>
      <c r="FO105" s="213"/>
      <c r="FP105" s="213"/>
      <c r="FQ105" s="213"/>
      <c r="FR105" s="213"/>
      <c r="FS105" s="213"/>
      <c r="FT105" s="213"/>
      <c r="FU105" s="213"/>
      <c r="FV105" s="213"/>
      <c r="FW105" s="213"/>
      <c r="FX105" s="213"/>
      <c r="FY105" s="213"/>
      <c r="FZ105" s="213"/>
      <c r="GA105" s="213"/>
      <c r="GB105" s="213"/>
      <c r="GC105" s="213"/>
      <c r="GD105" s="213"/>
      <c r="GE105" s="213"/>
      <c r="GF105" s="213"/>
      <c r="GG105" s="213"/>
      <c r="GH105" s="213"/>
      <c r="GI105" s="213"/>
      <c r="GJ105" s="213"/>
      <c r="GK105" s="213"/>
      <c r="GL105" s="213"/>
      <c r="GM105" s="213"/>
      <c r="GN105" s="213"/>
      <c r="GO105" s="213"/>
      <c r="GP105" s="213"/>
      <c r="GQ105" s="213"/>
      <c r="GR105" s="213"/>
      <c r="GS105" s="213"/>
      <c r="GT105" s="213"/>
      <c r="GU105" s="213"/>
      <c r="GV105" s="213"/>
      <c r="GW105" s="213"/>
      <c r="GX105" s="213"/>
      <c r="GY105" s="213"/>
      <c r="GZ105" s="213"/>
      <c r="HA105" s="213"/>
      <c r="HB105" s="213"/>
      <c r="HC105" s="213"/>
      <c r="HD105" s="213"/>
      <c r="HE105" s="213"/>
      <c r="HF105" s="213"/>
      <c r="HG105" s="213"/>
      <c r="HH105" s="213"/>
      <c r="HI105" s="213"/>
      <c r="HJ105" s="213"/>
      <c r="HK105" s="213"/>
      <c r="HL105" s="213"/>
      <c r="HM105" s="213"/>
      <c r="HN105" s="213"/>
      <c r="HO105" s="213"/>
      <c r="HP105" s="213"/>
      <c r="HQ105" s="213"/>
      <c r="HR105" s="213"/>
      <c r="HS105" s="213"/>
      <c r="HT105" s="213"/>
      <c r="HU105" s="213"/>
      <c r="HV105" s="213"/>
      <c r="HW105" s="213"/>
      <c r="HX105" s="213"/>
      <c r="HY105" s="213"/>
      <c r="HZ105" s="213"/>
      <c r="IA105" s="213"/>
      <c r="IB105" s="213"/>
      <c r="IC105" s="213"/>
      <c r="ID105" s="213"/>
      <c r="IE105" s="213"/>
      <c r="IF105" s="213"/>
      <c r="IG105" s="213"/>
      <c r="IH105" s="213"/>
    </row>
    <row r="106" spans="1:242" x14ac:dyDescent="0.25">
      <c r="A106" s="217"/>
      <c r="B106" s="221" t="s">
        <v>332</v>
      </c>
      <c r="C106" s="426" t="s">
        <v>1275</v>
      </c>
      <c r="D106" s="497" t="s">
        <v>1591</v>
      </c>
      <c r="E106" s="497" t="s">
        <v>1592</v>
      </c>
      <c r="F106" s="221" t="s">
        <v>1600</v>
      </c>
      <c r="G106" s="221">
        <v>7</v>
      </c>
      <c r="H106" s="221">
        <v>0</v>
      </c>
      <c r="I106" s="477" t="s">
        <v>1617</v>
      </c>
      <c r="J106" s="221">
        <v>20220616</v>
      </c>
      <c r="K106" s="221">
        <v>20220630</v>
      </c>
      <c r="L106" s="221" t="s">
        <v>1784</v>
      </c>
      <c r="M106" s="461">
        <v>7708.65</v>
      </c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  <c r="DI106" s="213"/>
      <c r="DJ106" s="213"/>
      <c r="DK106" s="213"/>
      <c r="DL106" s="213"/>
      <c r="DM106" s="213"/>
      <c r="DN106" s="213"/>
      <c r="DO106" s="213"/>
      <c r="DP106" s="213"/>
      <c r="DQ106" s="213"/>
      <c r="DR106" s="213"/>
      <c r="DS106" s="213"/>
      <c r="DT106" s="213"/>
      <c r="DU106" s="213"/>
      <c r="DV106" s="213"/>
      <c r="DW106" s="213"/>
      <c r="DX106" s="213"/>
      <c r="DY106" s="213"/>
      <c r="DZ106" s="213"/>
      <c r="EA106" s="213"/>
      <c r="EB106" s="213"/>
      <c r="EC106" s="213"/>
      <c r="ED106" s="213"/>
      <c r="EE106" s="213"/>
      <c r="EF106" s="213"/>
      <c r="EG106" s="213"/>
      <c r="EH106" s="213"/>
      <c r="EI106" s="213"/>
      <c r="EJ106" s="213"/>
      <c r="EK106" s="213"/>
      <c r="EL106" s="213"/>
      <c r="EM106" s="213"/>
      <c r="EN106" s="213"/>
      <c r="EO106" s="213"/>
      <c r="EP106" s="213"/>
      <c r="EQ106" s="213"/>
      <c r="ER106" s="213"/>
      <c r="ES106" s="213"/>
      <c r="ET106" s="213"/>
      <c r="EU106" s="213"/>
      <c r="EV106" s="213"/>
      <c r="EW106" s="213"/>
      <c r="EX106" s="213"/>
      <c r="EY106" s="213"/>
      <c r="EZ106" s="213"/>
      <c r="FA106" s="213"/>
      <c r="FB106" s="213"/>
      <c r="FC106" s="213"/>
      <c r="FD106" s="213"/>
      <c r="FE106" s="213"/>
      <c r="FF106" s="213"/>
      <c r="FG106" s="213"/>
      <c r="FH106" s="213"/>
      <c r="FI106" s="213"/>
      <c r="FJ106" s="213"/>
      <c r="FK106" s="213"/>
      <c r="FL106" s="213"/>
      <c r="FM106" s="213"/>
      <c r="FN106" s="213"/>
      <c r="FO106" s="213"/>
      <c r="FP106" s="213"/>
      <c r="FQ106" s="213"/>
      <c r="FR106" s="213"/>
      <c r="FS106" s="213"/>
      <c r="FT106" s="213"/>
      <c r="FU106" s="213"/>
      <c r="FV106" s="213"/>
      <c r="FW106" s="213"/>
      <c r="FX106" s="213"/>
      <c r="FY106" s="213"/>
      <c r="FZ106" s="213"/>
      <c r="GA106" s="213"/>
      <c r="GB106" s="213"/>
      <c r="GC106" s="213"/>
      <c r="GD106" s="213"/>
      <c r="GE106" s="213"/>
      <c r="GF106" s="213"/>
      <c r="GG106" s="213"/>
      <c r="GH106" s="213"/>
      <c r="GI106" s="213"/>
      <c r="GJ106" s="213"/>
      <c r="GK106" s="213"/>
      <c r="GL106" s="213"/>
      <c r="GM106" s="213"/>
      <c r="GN106" s="213"/>
      <c r="GO106" s="213"/>
      <c r="GP106" s="213"/>
      <c r="GQ106" s="213"/>
      <c r="GR106" s="213"/>
      <c r="GS106" s="213"/>
      <c r="GT106" s="213"/>
      <c r="GU106" s="213"/>
      <c r="GV106" s="213"/>
      <c r="GW106" s="213"/>
      <c r="GX106" s="213"/>
      <c r="GY106" s="213"/>
      <c r="GZ106" s="213"/>
      <c r="HA106" s="213"/>
      <c r="HB106" s="213"/>
      <c r="HC106" s="213"/>
      <c r="HD106" s="213"/>
      <c r="HE106" s="213"/>
      <c r="HF106" s="213"/>
      <c r="HG106" s="213"/>
      <c r="HH106" s="213"/>
      <c r="HI106" s="213"/>
      <c r="HJ106" s="213"/>
      <c r="HK106" s="213"/>
      <c r="HL106" s="213"/>
      <c r="HM106" s="213"/>
      <c r="HN106" s="213"/>
      <c r="HO106" s="213"/>
      <c r="HP106" s="213"/>
      <c r="HQ106" s="213"/>
      <c r="HR106" s="213"/>
      <c r="HS106" s="213"/>
      <c r="HT106" s="213"/>
      <c r="HU106" s="213"/>
      <c r="HV106" s="213"/>
      <c r="HW106" s="213"/>
      <c r="HX106" s="213"/>
      <c r="HY106" s="213"/>
      <c r="HZ106" s="213"/>
      <c r="IA106" s="213"/>
      <c r="IB106" s="213"/>
      <c r="IC106" s="213"/>
      <c r="ID106" s="213"/>
      <c r="IE106" s="213"/>
      <c r="IF106" s="213"/>
      <c r="IG106" s="213"/>
      <c r="IH106" s="213"/>
    </row>
    <row r="107" spans="1:242" x14ac:dyDescent="0.25">
      <c r="A107" s="217"/>
      <c r="B107" s="221" t="s">
        <v>332</v>
      </c>
      <c r="C107" s="426" t="s">
        <v>1275</v>
      </c>
      <c r="D107" s="497" t="s">
        <v>1769</v>
      </c>
      <c r="E107" s="497" t="s">
        <v>1770</v>
      </c>
      <c r="F107" s="221" t="s">
        <v>1771</v>
      </c>
      <c r="G107" s="221">
        <v>22</v>
      </c>
      <c r="H107" s="221">
        <v>0</v>
      </c>
      <c r="I107" s="477" t="s">
        <v>1617</v>
      </c>
      <c r="J107" s="221">
        <v>20220616</v>
      </c>
      <c r="K107" s="221">
        <v>20220630</v>
      </c>
      <c r="L107" s="221" t="s">
        <v>1785</v>
      </c>
      <c r="M107" s="461">
        <v>5150.05</v>
      </c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  <c r="DQ107" s="213"/>
      <c r="DR107" s="213"/>
      <c r="DS107" s="213"/>
      <c r="DT107" s="213"/>
      <c r="DU107" s="213"/>
      <c r="DV107" s="213"/>
      <c r="DW107" s="213"/>
      <c r="DX107" s="213"/>
      <c r="DY107" s="213"/>
      <c r="DZ107" s="213"/>
      <c r="EA107" s="213"/>
      <c r="EB107" s="213"/>
      <c r="EC107" s="213"/>
      <c r="ED107" s="213"/>
      <c r="EE107" s="213"/>
      <c r="EF107" s="213"/>
      <c r="EG107" s="213"/>
      <c r="EH107" s="213"/>
      <c r="EI107" s="213"/>
      <c r="EJ107" s="213"/>
      <c r="EK107" s="213"/>
      <c r="EL107" s="213"/>
      <c r="EM107" s="213"/>
      <c r="EN107" s="213"/>
      <c r="EO107" s="213"/>
      <c r="EP107" s="213"/>
      <c r="EQ107" s="213"/>
      <c r="ER107" s="213"/>
      <c r="ES107" s="213"/>
      <c r="ET107" s="213"/>
      <c r="EU107" s="213"/>
      <c r="EV107" s="213"/>
      <c r="EW107" s="213"/>
      <c r="EX107" s="213"/>
      <c r="EY107" s="213"/>
      <c r="EZ107" s="213"/>
      <c r="FA107" s="213"/>
      <c r="FB107" s="213"/>
      <c r="FC107" s="213"/>
      <c r="FD107" s="213"/>
      <c r="FE107" s="213"/>
      <c r="FF107" s="213"/>
      <c r="FG107" s="213"/>
      <c r="FH107" s="213"/>
      <c r="FI107" s="213"/>
      <c r="FJ107" s="213"/>
      <c r="FK107" s="213"/>
      <c r="FL107" s="213"/>
      <c r="FM107" s="213"/>
      <c r="FN107" s="213"/>
      <c r="FO107" s="213"/>
      <c r="FP107" s="213"/>
      <c r="FQ107" s="213"/>
      <c r="FR107" s="213"/>
      <c r="FS107" s="213"/>
      <c r="FT107" s="213"/>
      <c r="FU107" s="213"/>
      <c r="FV107" s="213"/>
      <c r="FW107" s="213"/>
      <c r="FX107" s="213"/>
      <c r="FY107" s="213"/>
      <c r="FZ107" s="213"/>
      <c r="GA107" s="213"/>
      <c r="GB107" s="213"/>
      <c r="GC107" s="213"/>
      <c r="GD107" s="213"/>
      <c r="GE107" s="213"/>
      <c r="GF107" s="213"/>
      <c r="GG107" s="213"/>
      <c r="GH107" s="213"/>
      <c r="GI107" s="213"/>
      <c r="GJ107" s="213"/>
      <c r="GK107" s="213"/>
      <c r="GL107" s="213"/>
      <c r="GM107" s="213"/>
      <c r="GN107" s="213"/>
      <c r="GO107" s="213"/>
      <c r="GP107" s="213"/>
      <c r="GQ107" s="213"/>
      <c r="GR107" s="213"/>
      <c r="GS107" s="213"/>
      <c r="GT107" s="213"/>
      <c r="GU107" s="213"/>
      <c r="GV107" s="213"/>
      <c r="GW107" s="213"/>
      <c r="GX107" s="213"/>
      <c r="GY107" s="213"/>
      <c r="GZ107" s="213"/>
      <c r="HA107" s="213"/>
      <c r="HB107" s="213"/>
      <c r="HC107" s="213"/>
      <c r="HD107" s="213"/>
      <c r="HE107" s="213"/>
      <c r="HF107" s="213"/>
      <c r="HG107" s="213"/>
      <c r="HH107" s="213"/>
      <c r="HI107" s="213"/>
      <c r="HJ107" s="213"/>
      <c r="HK107" s="213"/>
      <c r="HL107" s="213"/>
      <c r="HM107" s="213"/>
      <c r="HN107" s="213"/>
      <c r="HO107" s="213"/>
      <c r="HP107" s="213"/>
      <c r="HQ107" s="213"/>
      <c r="HR107" s="213"/>
      <c r="HS107" s="213"/>
      <c r="HT107" s="213"/>
      <c r="HU107" s="213"/>
      <c r="HV107" s="213"/>
      <c r="HW107" s="213"/>
      <c r="HX107" s="213"/>
      <c r="HY107" s="213"/>
      <c r="HZ107" s="213"/>
      <c r="IA107" s="213"/>
      <c r="IB107" s="213"/>
      <c r="IC107" s="213"/>
      <c r="ID107" s="213"/>
      <c r="IE107" s="213"/>
      <c r="IF107" s="213"/>
      <c r="IG107" s="213"/>
      <c r="IH107" s="213"/>
    </row>
    <row r="108" spans="1:242" x14ac:dyDescent="0.25">
      <c r="A108" s="217"/>
      <c r="B108" s="221" t="s">
        <v>332</v>
      </c>
      <c r="C108" s="426" t="s">
        <v>1275</v>
      </c>
      <c r="D108" s="497" t="s">
        <v>1593</v>
      </c>
      <c r="E108" s="497" t="s">
        <v>1594</v>
      </c>
      <c r="F108" s="221" t="s">
        <v>1601</v>
      </c>
      <c r="G108" s="221">
        <v>5</v>
      </c>
      <c r="H108" s="221">
        <v>0</v>
      </c>
      <c r="I108" s="477" t="s">
        <v>1617</v>
      </c>
      <c r="J108" s="221">
        <v>20220616</v>
      </c>
      <c r="K108" s="221">
        <v>20220630</v>
      </c>
      <c r="L108" s="221" t="s">
        <v>1280</v>
      </c>
      <c r="M108" s="461">
        <v>5150.05</v>
      </c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  <c r="CM108" s="213"/>
      <c r="CN108" s="213"/>
      <c r="CO108" s="213"/>
      <c r="CP108" s="213"/>
      <c r="CQ108" s="213"/>
      <c r="CR108" s="213"/>
      <c r="CS108" s="213"/>
      <c r="CT108" s="213"/>
      <c r="CU108" s="213"/>
      <c r="CV108" s="213"/>
      <c r="CW108" s="213"/>
      <c r="CX108" s="213"/>
      <c r="CY108" s="213"/>
      <c r="CZ108" s="213"/>
      <c r="DA108" s="213"/>
      <c r="DB108" s="213"/>
      <c r="DC108" s="213"/>
      <c r="DD108" s="213"/>
      <c r="DE108" s="213"/>
      <c r="DF108" s="213"/>
      <c r="DG108" s="213"/>
      <c r="DH108" s="213"/>
      <c r="DI108" s="213"/>
      <c r="DJ108" s="213"/>
      <c r="DK108" s="213"/>
      <c r="DL108" s="213"/>
      <c r="DM108" s="213"/>
      <c r="DN108" s="213"/>
      <c r="DO108" s="213"/>
      <c r="DP108" s="213"/>
      <c r="DQ108" s="213"/>
      <c r="DR108" s="213"/>
      <c r="DS108" s="213"/>
      <c r="DT108" s="213"/>
      <c r="DU108" s="213"/>
      <c r="DV108" s="213"/>
      <c r="DW108" s="213"/>
      <c r="DX108" s="213"/>
      <c r="DY108" s="213"/>
      <c r="DZ108" s="213"/>
      <c r="EA108" s="213"/>
      <c r="EB108" s="213"/>
      <c r="EC108" s="213"/>
      <c r="ED108" s="213"/>
      <c r="EE108" s="213"/>
      <c r="EF108" s="213"/>
      <c r="EG108" s="213"/>
      <c r="EH108" s="213"/>
      <c r="EI108" s="213"/>
      <c r="EJ108" s="213"/>
      <c r="EK108" s="213"/>
      <c r="EL108" s="213"/>
      <c r="EM108" s="213"/>
      <c r="EN108" s="213"/>
      <c r="EO108" s="213"/>
      <c r="EP108" s="213"/>
      <c r="EQ108" s="213"/>
      <c r="ER108" s="213"/>
      <c r="ES108" s="213"/>
      <c r="ET108" s="213"/>
      <c r="EU108" s="213"/>
      <c r="EV108" s="213"/>
      <c r="EW108" s="213"/>
      <c r="EX108" s="213"/>
      <c r="EY108" s="213"/>
      <c r="EZ108" s="213"/>
      <c r="FA108" s="213"/>
      <c r="FB108" s="213"/>
      <c r="FC108" s="213"/>
      <c r="FD108" s="213"/>
      <c r="FE108" s="213"/>
      <c r="FF108" s="213"/>
      <c r="FG108" s="213"/>
      <c r="FH108" s="213"/>
      <c r="FI108" s="213"/>
      <c r="FJ108" s="213"/>
      <c r="FK108" s="213"/>
      <c r="FL108" s="213"/>
      <c r="FM108" s="213"/>
      <c r="FN108" s="213"/>
      <c r="FO108" s="213"/>
      <c r="FP108" s="213"/>
      <c r="FQ108" s="213"/>
      <c r="FR108" s="213"/>
      <c r="FS108" s="213"/>
      <c r="FT108" s="213"/>
      <c r="FU108" s="213"/>
      <c r="FV108" s="213"/>
      <c r="FW108" s="213"/>
      <c r="FX108" s="213"/>
      <c r="FY108" s="213"/>
      <c r="FZ108" s="213"/>
      <c r="GA108" s="213"/>
      <c r="GB108" s="213"/>
      <c r="GC108" s="213"/>
      <c r="GD108" s="213"/>
      <c r="GE108" s="213"/>
      <c r="GF108" s="213"/>
      <c r="GG108" s="213"/>
      <c r="GH108" s="213"/>
      <c r="GI108" s="213"/>
      <c r="GJ108" s="213"/>
      <c r="GK108" s="213"/>
      <c r="GL108" s="213"/>
      <c r="GM108" s="213"/>
      <c r="GN108" s="213"/>
      <c r="GO108" s="213"/>
      <c r="GP108" s="213"/>
      <c r="GQ108" s="213"/>
      <c r="GR108" s="213"/>
      <c r="GS108" s="213"/>
      <c r="GT108" s="213"/>
      <c r="GU108" s="213"/>
      <c r="GV108" s="213"/>
      <c r="GW108" s="213"/>
      <c r="GX108" s="213"/>
      <c r="GY108" s="213"/>
      <c r="GZ108" s="213"/>
      <c r="HA108" s="213"/>
      <c r="HB108" s="213"/>
      <c r="HC108" s="213"/>
      <c r="HD108" s="213"/>
      <c r="HE108" s="213"/>
      <c r="HF108" s="213"/>
      <c r="HG108" s="213"/>
      <c r="HH108" s="213"/>
      <c r="HI108" s="213"/>
      <c r="HJ108" s="213"/>
      <c r="HK108" s="213"/>
      <c r="HL108" s="213"/>
      <c r="HM108" s="213"/>
      <c r="HN108" s="213"/>
      <c r="HO108" s="213"/>
      <c r="HP108" s="213"/>
      <c r="HQ108" s="213"/>
      <c r="HR108" s="213"/>
      <c r="HS108" s="213"/>
      <c r="HT108" s="213"/>
      <c r="HU108" s="213"/>
      <c r="HV108" s="213"/>
      <c r="HW108" s="213"/>
      <c r="HX108" s="213"/>
      <c r="HY108" s="213"/>
      <c r="HZ108" s="213"/>
      <c r="IA108" s="213"/>
      <c r="IB108" s="213"/>
      <c r="IC108" s="213"/>
      <c r="ID108" s="213"/>
      <c r="IE108" s="213"/>
      <c r="IF108" s="213"/>
      <c r="IG108" s="213"/>
      <c r="IH108" s="213"/>
    </row>
    <row r="109" spans="1:242" x14ac:dyDescent="0.25">
      <c r="A109" s="217"/>
      <c r="B109" s="221" t="s">
        <v>332</v>
      </c>
      <c r="C109" s="426" t="s">
        <v>1275</v>
      </c>
      <c r="D109" s="497" t="s">
        <v>1772</v>
      </c>
      <c r="E109" s="497" t="s">
        <v>1773</v>
      </c>
      <c r="F109" s="221" t="s">
        <v>1774</v>
      </c>
      <c r="G109" s="221">
        <v>6</v>
      </c>
      <c r="H109" s="221">
        <v>0</v>
      </c>
      <c r="I109" s="477" t="s">
        <v>1617</v>
      </c>
      <c r="J109" s="221">
        <v>20220616</v>
      </c>
      <c r="K109" s="221">
        <v>20220630</v>
      </c>
      <c r="L109" s="221" t="s">
        <v>1786</v>
      </c>
      <c r="M109" s="461">
        <v>5150.05</v>
      </c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213"/>
      <c r="BM109" s="213"/>
      <c r="BN109" s="213"/>
      <c r="BO109" s="213"/>
      <c r="BP109" s="213"/>
      <c r="BQ109" s="213"/>
      <c r="BR109" s="213"/>
      <c r="BS109" s="213"/>
      <c r="BT109" s="213"/>
      <c r="BU109" s="213"/>
      <c r="BV109" s="213"/>
      <c r="BW109" s="213"/>
      <c r="BX109" s="213"/>
      <c r="BY109" s="213"/>
      <c r="BZ109" s="21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  <c r="DQ109" s="213"/>
      <c r="DR109" s="213"/>
      <c r="DS109" s="213"/>
      <c r="DT109" s="213"/>
      <c r="DU109" s="213"/>
      <c r="DV109" s="213"/>
      <c r="DW109" s="213"/>
      <c r="DX109" s="213"/>
      <c r="DY109" s="213"/>
      <c r="DZ109" s="213"/>
      <c r="EA109" s="213"/>
      <c r="EB109" s="213"/>
      <c r="EC109" s="213"/>
      <c r="ED109" s="213"/>
      <c r="EE109" s="213"/>
      <c r="EF109" s="213"/>
      <c r="EG109" s="213"/>
      <c r="EH109" s="213"/>
      <c r="EI109" s="213"/>
      <c r="EJ109" s="213"/>
      <c r="EK109" s="213"/>
      <c r="EL109" s="213"/>
      <c r="EM109" s="213"/>
      <c r="EN109" s="213"/>
      <c r="EO109" s="213"/>
      <c r="EP109" s="213"/>
      <c r="EQ109" s="213"/>
      <c r="ER109" s="213"/>
      <c r="ES109" s="213"/>
      <c r="ET109" s="213"/>
      <c r="EU109" s="213"/>
      <c r="EV109" s="213"/>
      <c r="EW109" s="213"/>
      <c r="EX109" s="213"/>
      <c r="EY109" s="213"/>
      <c r="EZ109" s="213"/>
      <c r="FA109" s="213"/>
      <c r="FB109" s="213"/>
      <c r="FC109" s="213"/>
      <c r="FD109" s="213"/>
      <c r="FE109" s="213"/>
      <c r="FF109" s="213"/>
      <c r="FG109" s="213"/>
      <c r="FH109" s="213"/>
      <c r="FI109" s="213"/>
      <c r="FJ109" s="213"/>
      <c r="FK109" s="213"/>
      <c r="FL109" s="213"/>
      <c r="FM109" s="213"/>
      <c r="FN109" s="213"/>
      <c r="FO109" s="213"/>
      <c r="FP109" s="213"/>
      <c r="FQ109" s="213"/>
      <c r="FR109" s="213"/>
      <c r="FS109" s="213"/>
      <c r="FT109" s="213"/>
      <c r="FU109" s="213"/>
      <c r="FV109" s="213"/>
      <c r="FW109" s="213"/>
      <c r="FX109" s="213"/>
      <c r="FY109" s="213"/>
      <c r="FZ109" s="213"/>
      <c r="GA109" s="213"/>
      <c r="GB109" s="213"/>
      <c r="GC109" s="213"/>
      <c r="GD109" s="213"/>
      <c r="GE109" s="213"/>
      <c r="GF109" s="213"/>
      <c r="GG109" s="213"/>
      <c r="GH109" s="213"/>
      <c r="GI109" s="213"/>
      <c r="GJ109" s="213"/>
      <c r="GK109" s="213"/>
      <c r="GL109" s="213"/>
      <c r="GM109" s="213"/>
      <c r="GN109" s="213"/>
      <c r="GO109" s="213"/>
      <c r="GP109" s="213"/>
      <c r="GQ109" s="213"/>
      <c r="GR109" s="213"/>
      <c r="GS109" s="213"/>
      <c r="GT109" s="213"/>
      <c r="GU109" s="213"/>
      <c r="GV109" s="213"/>
      <c r="GW109" s="213"/>
      <c r="GX109" s="213"/>
      <c r="GY109" s="213"/>
      <c r="GZ109" s="213"/>
      <c r="HA109" s="213"/>
      <c r="HB109" s="213"/>
      <c r="HC109" s="213"/>
      <c r="HD109" s="213"/>
      <c r="HE109" s="213"/>
      <c r="HF109" s="213"/>
      <c r="HG109" s="213"/>
      <c r="HH109" s="213"/>
      <c r="HI109" s="213"/>
      <c r="HJ109" s="213"/>
      <c r="HK109" s="213"/>
      <c r="HL109" s="213"/>
      <c r="HM109" s="213"/>
      <c r="HN109" s="213"/>
      <c r="HO109" s="213"/>
      <c r="HP109" s="213"/>
      <c r="HQ109" s="213"/>
      <c r="HR109" s="213"/>
      <c r="HS109" s="213"/>
      <c r="HT109" s="213"/>
      <c r="HU109" s="213"/>
      <c r="HV109" s="213"/>
      <c r="HW109" s="213"/>
      <c r="HX109" s="213"/>
      <c r="HY109" s="213"/>
      <c r="HZ109" s="213"/>
      <c r="IA109" s="213"/>
      <c r="IB109" s="213"/>
      <c r="IC109" s="213"/>
      <c r="ID109" s="213"/>
      <c r="IE109" s="213"/>
      <c r="IF109" s="213"/>
      <c r="IG109" s="213"/>
      <c r="IH109" s="213"/>
    </row>
    <row r="110" spans="1:242" x14ac:dyDescent="0.25">
      <c r="A110" s="217"/>
      <c r="B110" s="221" t="s">
        <v>332</v>
      </c>
      <c r="C110" s="426" t="s">
        <v>1275</v>
      </c>
      <c r="D110" s="497" t="s">
        <v>1775</v>
      </c>
      <c r="E110" s="497" t="s">
        <v>1776</v>
      </c>
      <c r="F110" s="221" t="s">
        <v>1777</v>
      </c>
      <c r="G110" s="221">
        <v>18</v>
      </c>
      <c r="H110" s="221">
        <v>0</v>
      </c>
      <c r="I110" s="477" t="s">
        <v>1617</v>
      </c>
      <c r="J110" s="221">
        <v>20220616</v>
      </c>
      <c r="K110" s="221">
        <v>20220630</v>
      </c>
      <c r="L110" s="221" t="s">
        <v>1787</v>
      </c>
      <c r="M110" s="461">
        <v>11526.08</v>
      </c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213"/>
      <c r="BM110" s="213"/>
      <c r="BN110" s="213"/>
      <c r="BO110" s="213"/>
      <c r="BP110" s="213"/>
      <c r="BQ110" s="213"/>
      <c r="BR110" s="213"/>
      <c r="BS110" s="213"/>
      <c r="BT110" s="213"/>
      <c r="BU110" s="213"/>
      <c r="BV110" s="213"/>
      <c r="BW110" s="213"/>
      <c r="BX110" s="213"/>
      <c r="BY110" s="213"/>
      <c r="BZ110" s="21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  <c r="DQ110" s="213"/>
      <c r="DR110" s="213"/>
      <c r="DS110" s="213"/>
      <c r="DT110" s="213"/>
      <c r="DU110" s="213"/>
      <c r="DV110" s="213"/>
      <c r="DW110" s="213"/>
      <c r="DX110" s="213"/>
      <c r="DY110" s="213"/>
      <c r="DZ110" s="213"/>
      <c r="EA110" s="213"/>
      <c r="EB110" s="213"/>
      <c r="EC110" s="213"/>
      <c r="ED110" s="213"/>
      <c r="EE110" s="213"/>
      <c r="EF110" s="213"/>
      <c r="EG110" s="213"/>
      <c r="EH110" s="213"/>
      <c r="EI110" s="213"/>
      <c r="EJ110" s="213"/>
      <c r="EK110" s="213"/>
      <c r="EL110" s="213"/>
      <c r="EM110" s="213"/>
      <c r="EN110" s="213"/>
      <c r="EO110" s="213"/>
      <c r="EP110" s="213"/>
      <c r="EQ110" s="213"/>
      <c r="ER110" s="213"/>
      <c r="ES110" s="213"/>
      <c r="ET110" s="213"/>
      <c r="EU110" s="213"/>
      <c r="EV110" s="213"/>
      <c r="EW110" s="213"/>
      <c r="EX110" s="213"/>
      <c r="EY110" s="213"/>
      <c r="EZ110" s="213"/>
      <c r="FA110" s="213"/>
      <c r="FB110" s="213"/>
      <c r="FC110" s="213"/>
      <c r="FD110" s="213"/>
      <c r="FE110" s="213"/>
      <c r="FF110" s="213"/>
      <c r="FG110" s="213"/>
      <c r="FH110" s="213"/>
      <c r="FI110" s="213"/>
      <c r="FJ110" s="213"/>
      <c r="FK110" s="213"/>
      <c r="FL110" s="213"/>
      <c r="FM110" s="213"/>
      <c r="FN110" s="213"/>
      <c r="FO110" s="213"/>
      <c r="FP110" s="213"/>
      <c r="FQ110" s="213"/>
      <c r="FR110" s="213"/>
      <c r="FS110" s="213"/>
      <c r="FT110" s="213"/>
      <c r="FU110" s="213"/>
      <c r="FV110" s="213"/>
      <c r="FW110" s="213"/>
      <c r="FX110" s="213"/>
      <c r="FY110" s="213"/>
      <c r="FZ110" s="213"/>
      <c r="GA110" s="213"/>
      <c r="GB110" s="213"/>
      <c r="GC110" s="213"/>
      <c r="GD110" s="213"/>
      <c r="GE110" s="213"/>
      <c r="GF110" s="213"/>
      <c r="GG110" s="213"/>
      <c r="GH110" s="213"/>
      <c r="GI110" s="213"/>
      <c r="GJ110" s="213"/>
      <c r="GK110" s="213"/>
      <c r="GL110" s="213"/>
      <c r="GM110" s="213"/>
      <c r="GN110" s="213"/>
      <c r="GO110" s="213"/>
      <c r="GP110" s="213"/>
      <c r="GQ110" s="213"/>
      <c r="GR110" s="213"/>
      <c r="GS110" s="213"/>
      <c r="GT110" s="213"/>
      <c r="GU110" s="213"/>
      <c r="GV110" s="213"/>
      <c r="GW110" s="213"/>
      <c r="GX110" s="213"/>
      <c r="GY110" s="213"/>
      <c r="GZ110" s="213"/>
      <c r="HA110" s="213"/>
      <c r="HB110" s="213"/>
      <c r="HC110" s="213"/>
      <c r="HD110" s="213"/>
      <c r="HE110" s="213"/>
      <c r="HF110" s="213"/>
      <c r="HG110" s="213"/>
      <c r="HH110" s="213"/>
      <c r="HI110" s="213"/>
      <c r="HJ110" s="213"/>
      <c r="HK110" s="213"/>
      <c r="HL110" s="213"/>
      <c r="HM110" s="213"/>
      <c r="HN110" s="213"/>
      <c r="HO110" s="213"/>
      <c r="HP110" s="213"/>
      <c r="HQ110" s="213"/>
      <c r="HR110" s="213"/>
      <c r="HS110" s="213"/>
      <c r="HT110" s="213"/>
      <c r="HU110" s="213"/>
      <c r="HV110" s="213"/>
      <c r="HW110" s="213"/>
      <c r="HX110" s="213"/>
      <c r="HY110" s="213"/>
      <c r="HZ110" s="213"/>
      <c r="IA110" s="213"/>
      <c r="IB110" s="213"/>
      <c r="IC110" s="213"/>
      <c r="ID110" s="213"/>
      <c r="IE110" s="213"/>
      <c r="IF110" s="213"/>
      <c r="IG110" s="213"/>
      <c r="IH110" s="213"/>
    </row>
    <row r="111" spans="1:242" x14ac:dyDescent="0.25">
      <c r="A111" s="217"/>
      <c r="B111" s="221" t="s">
        <v>332</v>
      </c>
      <c r="C111" s="426" t="s">
        <v>1275</v>
      </c>
      <c r="D111" s="497" t="s">
        <v>1778</v>
      </c>
      <c r="E111" s="497" t="s">
        <v>1779</v>
      </c>
      <c r="F111" s="221" t="s">
        <v>1790</v>
      </c>
      <c r="G111" s="221">
        <v>19</v>
      </c>
      <c r="H111" s="221">
        <v>0</v>
      </c>
      <c r="I111" s="477" t="s">
        <v>1617</v>
      </c>
      <c r="J111" s="221">
        <v>20220616</v>
      </c>
      <c r="K111" s="221">
        <v>20220630</v>
      </c>
      <c r="L111" s="221" t="s">
        <v>1791</v>
      </c>
      <c r="M111" s="461">
        <v>7708.65</v>
      </c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213"/>
      <c r="BM111" s="213"/>
      <c r="BN111" s="213"/>
      <c r="BO111" s="213"/>
      <c r="BP111" s="213"/>
      <c r="BQ111" s="213"/>
      <c r="BR111" s="213"/>
      <c r="BS111" s="213"/>
      <c r="BT111" s="213"/>
      <c r="BU111" s="213"/>
      <c r="BV111" s="213"/>
      <c r="BW111" s="213"/>
      <c r="BX111" s="213"/>
      <c r="BY111" s="213"/>
      <c r="BZ111" s="213"/>
      <c r="CA111" s="213"/>
      <c r="CB111" s="213"/>
      <c r="CC111" s="213"/>
      <c r="CD111" s="213"/>
      <c r="CE111" s="213"/>
      <c r="CF111" s="213"/>
      <c r="CG111" s="213"/>
      <c r="CH111" s="213"/>
      <c r="CI111" s="213"/>
      <c r="CJ111" s="213"/>
      <c r="CK111" s="213"/>
      <c r="CL111" s="213"/>
      <c r="CM111" s="213"/>
      <c r="CN111" s="213"/>
      <c r="CO111" s="213"/>
      <c r="CP111" s="213"/>
      <c r="CQ111" s="213"/>
      <c r="CR111" s="213"/>
      <c r="CS111" s="213"/>
      <c r="CT111" s="213"/>
      <c r="CU111" s="213"/>
      <c r="CV111" s="213"/>
      <c r="CW111" s="213"/>
      <c r="CX111" s="213"/>
      <c r="CY111" s="213"/>
      <c r="CZ111" s="213"/>
      <c r="DA111" s="213"/>
      <c r="DB111" s="213"/>
      <c r="DC111" s="213"/>
      <c r="DD111" s="213"/>
      <c r="DE111" s="213"/>
      <c r="DF111" s="213"/>
      <c r="DG111" s="213"/>
      <c r="DH111" s="213"/>
      <c r="DI111" s="213"/>
      <c r="DJ111" s="213"/>
      <c r="DK111" s="213"/>
      <c r="DL111" s="213"/>
      <c r="DM111" s="213"/>
      <c r="DN111" s="213"/>
      <c r="DO111" s="213"/>
      <c r="DP111" s="213"/>
      <c r="DQ111" s="213"/>
      <c r="DR111" s="213"/>
      <c r="DS111" s="213"/>
      <c r="DT111" s="213"/>
      <c r="DU111" s="213"/>
      <c r="DV111" s="213"/>
      <c r="DW111" s="213"/>
      <c r="DX111" s="213"/>
      <c r="DY111" s="213"/>
      <c r="DZ111" s="213"/>
      <c r="EA111" s="213"/>
      <c r="EB111" s="213"/>
      <c r="EC111" s="213"/>
      <c r="ED111" s="213"/>
      <c r="EE111" s="213"/>
      <c r="EF111" s="213"/>
      <c r="EG111" s="213"/>
      <c r="EH111" s="213"/>
      <c r="EI111" s="213"/>
      <c r="EJ111" s="213"/>
      <c r="EK111" s="213"/>
      <c r="EL111" s="213"/>
      <c r="EM111" s="213"/>
      <c r="EN111" s="213"/>
      <c r="EO111" s="213"/>
      <c r="EP111" s="213"/>
      <c r="EQ111" s="213"/>
      <c r="ER111" s="213"/>
      <c r="ES111" s="213"/>
      <c r="ET111" s="213"/>
      <c r="EU111" s="213"/>
      <c r="EV111" s="213"/>
      <c r="EW111" s="213"/>
      <c r="EX111" s="213"/>
      <c r="EY111" s="213"/>
      <c r="EZ111" s="213"/>
      <c r="FA111" s="213"/>
      <c r="FB111" s="213"/>
      <c r="FC111" s="213"/>
      <c r="FD111" s="213"/>
      <c r="FE111" s="213"/>
      <c r="FF111" s="213"/>
      <c r="FG111" s="213"/>
      <c r="FH111" s="213"/>
      <c r="FI111" s="213"/>
      <c r="FJ111" s="213"/>
      <c r="FK111" s="213"/>
      <c r="FL111" s="213"/>
      <c r="FM111" s="213"/>
      <c r="FN111" s="213"/>
      <c r="FO111" s="213"/>
      <c r="FP111" s="213"/>
      <c r="FQ111" s="213"/>
      <c r="FR111" s="213"/>
      <c r="FS111" s="213"/>
      <c r="FT111" s="213"/>
      <c r="FU111" s="213"/>
      <c r="FV111" s="213"/>
      <c r="FW111" s="213"/>
      <c r="FX111" s="213"/>
      <c r="FY111" s="213"/>
      <c r="FZ111" s="213"/>
      <c r="GA111" s="213"/>
      <c r="GB111" s="213"/>
      <c r="GC111" s="213"/>
      <c r="GD111" s="213"/>
      <c r="GE111" s="213"/>
      <c r="GF111" s="213"/>
      <c r="GG111" s="213"/>
      <c r="GH111" s="213"/>
      <c r="GI111" s="213"/>
      <c r="GJ111" s="213"/>
      <c r="GK111" s="213"/>
      <c r="GL111" s="213"/>
      <c r="GM111" s="213"/>
      <c r="GN111" s="213"/>
      <c r="GO111" s="213"/>
      <c r="GP111" s="213"/>
      <c r="GQ111" s="213"/>
      <c r="GR111" s="213"/>
      <c r="GS111" s="213"/>
      <c r="GT111" s="213"/>
      <c r="GU111" s="213"/>
      <c r="GV111" s="213"/>
      <c r="GW111" s="213"/>
      <c r="GX111" s="213"/>
      <c r="GY111" s="213"/>
      <c r="GZ111" s="213"/>
      <c r="HA111" s="213"/>
      <c r="HB111" s="213"/>
      <c r="HC111" s="213"/>
      <c r="HD111" s="213"/>
      <c r="HE111" s="213"/>
      <c r="HF111" s="213"/>
      <c r="HG111" s="213"/>
      <c r="HH111" s="213"/>
      <c r="HI111" s="213"/>
      <c r="HJ111" s="213"/>
      <c r="HK111" s="213"/>
      <c r="HL111" s="213"/>
      <c r="HM111" s="213"/>
      <c r="HN111" s="213"/>
      <c r="HO111" s="213"/>
      <c r="HP111" s="213"/>
      <c r="HQ111" s="213"/>
      <c r="HR111" s="213"/>
      <c r="HS111" s="213"/>
      <c r="HT111" s="213"/>
      <c r="HU111" s="213"/>
      <c r="HV111" s="213"/>
      <c r="HW111" s="213"/>
      <c r="HX111" s="213"/>
      <c r="HY111" s="213"/>
      <c r="HZ111" s="213"/>
      <c r="IA111" s="213"/>
      <c r="IB111" s="213"/>
      <c r="IC111" s="213"/>
      <c r="ID111" s="213"/>
      <c r="IE111" s="213"/>
      <c r="IF111" s="213"/>
      <c r="IG111" s="213"/>
      <c r="IH111" s="213"/>
    </row>
    <row r="112" spans="1:242" x14ac:dyDescent="0.25">
      <c r="A112" s="217"/>
      <c r="B112" s="221" t="s">
        <v>332</v>
      </c>
      <c r="C112" s="426" t="s">
        <v>1275</v>
      </c>
      <c r="D112" s="497" t="s">
        <v>1580</v>
      </c>
      <c r="E112" s="497" t="s">
        <v>1581</v>
      </c>
      <c r="F112" s="221" t="s">
        <v>1602</v>
      </c>
      <c r="G112" s="221">
        <v>8</v>
      </c>
      <c r="H112" s="221">
        <v>0</v>
      </c>
      <c r="I112" s="477" t="s">
        <v>1617</v>
      </c>
      <c r="J112" s="221">
        <v>20220616</v>
      </c>
      <c r="K112" s="221">
        <v>20220630</v>
      </c>
      <c r="L112" s="221" t="s">
        <v>1795</v>
      </c>
      <c r="M112" s="461">
        <v>7708.65</v>
      </c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3"/>
      <c r="BT112" s="213"/>
      <c r="BU112" s="213"/>
      <c r="BV112" s="213"/>
      <c r="BW112" s="213"/>
      <c r="BX112" s="213"/>
      <c r="BY112" s="213"/>
      <c r="BZ112" s="213"/>
      <c r="CA112" s="213"/>
      <c r="CB112" s="213"/>
      <c r="CC112" s="213"/>
      <c r="CD112" s="213"/>
      <c r="CE112" s="213"/>
      <c r="CF112" s="213"/>
      <c r="CG112" s="213"/>
      <c r="CH112" s="213"/>
      <c r="CI112" s="213"/>
      <c r="CJ112" s="213"/>
      <c r="CK112" s="213"/>
      <c r="CL112" s="213"/>
      <c r="CM112" s="213"/>
      <c r="CN112" s="213"/>
      <c r="CO112" s="213"/>
      <c r="CP112" s="213"/>
      <c r="CQ112" s="213"/>
      <c r="CR112" s="213"/>
      <c r="CS112" s="213"/>
      <c r="CT112" s="213"/>
      <c r="CU112" s="213"/>
      <c r="CV112" s="213"/>
      <c r="CW112" s="213"/>
      <c r="CX112" s="213"/>
      <c r="CY112" s="213"/>
      <c r="CZ112" s="213"/>
      <c r="DA112" s="213"/>
      <c r="DB112" s="213"/>
      <c r="DC112" s="213"/>
      <c r="DD112" s="213"/>
      <c r="DE112" s="213"/>
      <c r="DF112" s="213"/>
      <c r="DG112" s="213"/>
      <c r="DH112" s="213"/>
      <c r="DI112" s="213"/>
      <c r="DJ112" s="213"/>
      <c r="DK112" s="213"/>
      <c r="DL112" s="213"/>
      <c r="DM112" s="213"/>
      <c r="DN112" s="213"/>
      <c r="DO112" s="213"/>
      <c r="DP112" s="213"/>
      <c r="DQ112" s="213"/>
      <c r="DR112" s="213"/>
      <c r="DS112" s="213"/>
      <c r="DT112" s="213"/>
      <c r="DU112" s="213"/>
      <c r="DV112" s="213"/>
      <c r="DW112" s="213"/>
      <c r="DX112" s="213"/>
      <c r="DY112" s="213"/>
      <c r="DZ112" s="213"/>
      <c r="EA112" s="213"/>
      <c r="EB112" s="213"/>
      <c r="EC112" s="213"/>
      <c r="ED112" s="213"/>
      <c r="EE112" s="213"/>
      <c r="EF112" s="213"/>
      <c r="EG112" s="213"/>
      <c r="EH112" s="213"/>
      <c r="EI112" s="213"/>
      <c r="EJ112" s="213"/>
      <c r="EK112" s="213"/>
      <c r="EL112" s="213"/>
      <c r="EM112" s="213"/>
      <c r="EN112" s="213"/>
      <c r="EO112" s="213"/>
      <c r="EP112" s="213"/>
      <c r="EQ112" s="213"/>
      <c r="ER112" s="213"/>
      <c r="ES112" s="213"/>
      <c r="ET112" s="213"/>
      <c r="EU112" s="213"/>
      <c r="EV112" s="213"/>
      <c r="EW112" s="213"/>
      <c r="EX112" s="213"/>
      <c r="EY112" s="213"/>
      <c r="EZ112" s="213"/>
      <c r="FA112" s="213"/>
      <c r="FB112" s="213"/>
      <c r="FC112" s="213"/>
      <c r="FD112" s="213"/>
      <c r="FE112" s="213"/>
      <c r="FF112" s="213"/>
      <c r="FG112" s="213"/>
      <c r="FH112" s="213"/>
      <c r="FI112" s="213"/>
      <c r="FJ112" s="213"/>
      <c r="FK112" s="213"/>
      <c r="FL112" s="213"/>
      <c r="FM112" s="213"/>
      <c r="FN112" s="213"/>
      <c r="FO112" s="213"/>
      <c r="FP112" s="213"/>
      <c r="FQ112" s="213"/>
      <c r="FR112" s="213"/>
      <c r="FS112" s="213"/>
      <c r="FT112" s="213"/>
      <c r="FU112" s="213"/>
      <c r="FV112" s="213"/>
      <c r="FW112" s="213"/>
      <c r="FX112" s="213"/>
      <c r="FY112" s="213"/>
      <c r="FZ112" s="213"/>
      <c r="GA112" s="213"/>
      <c r="GB112" s="213"/>
      <c r="GC112" s="213"/>
      <c r="GD112" s="213"/>
      <c r="GE112" s="213"/>
      <c r="GF112" s="213"/>
      <c r="GG112" s="213"/>
      <c r="GH112" s="213"/>
      <c r="GI112" s="213"/>
      <c r="GJ112" s="213"/>
      <c r="GK112" s="213"/>
      <c r="GL112" s="213"/>
      <c r="GM112" s="213"/>
      <c r="GN112" s="213"/>
      <c r="GO112" s="213"/>
      <c r="GP112" s="213"/>
      <c r="GQ112" s="213"/>
      <c r="GR112" s="213"/>
      <c r="GS112" s="213"/>
      <c r="GT112" s="213"/>
      <c r="GU112" s="213"/>
      <c r="GV112" s="213"/>
      <c r="GW112" s="213"/>
      <c r="GX112" s="213"/>
      <c r="GY112" s="213"/>
      <c r="GZ112" s="213"/>
      <c r="HA112" s="213"/>
      <c r="HB112" s="213"/>
      <c r="HC112" s="213"/>
      <c r="HD112" s="213"/>
      <c r="HE112" s="213"/>
      <c r="HF112" s="213"/>
      <c r="HG112" s="213"/>
      <c r="HH112" s="213"/>
      <c r="HI112" s="213"/>
      <c r="HJ112" s="213"/>
      <c r="HK112" s="213"/>
      <c r="HL112" s="213"/>
      <c r="HM112" s="213"/>
      <c r="HN112" s="213"/>
      <c r="HO112" s="213"/>
      <c r="HP112" s="213"/>
      <c r="HQ112" s="213"/>
      <c r="HR112" s="213"/>
      <c r="HS112" s="213"/>
      <c r="HT112" s="213"/>
      <c r="HU112" s="213"/>
      <c r="HV112" s="213"/>
      <c r="HW112" s="213"/>
      <c r="HX112" s="213"/>
      <c r="HY112" s="213"/>
      <c r="HZ112" s="213"/>
      <c r="IA112" s="213"/>
      <c r="IB112" s="213"/>
      <c r="IC112" s="213"/>
      <c r="ID112" s="213"/>
      <c r="IE112" s="213"/>
      <c r="IF112" s="213"/>
      <c r="IG112" s="213"/>
      <c r="IH112" s="213"/>
    </row>
    <row r="113" spans="1:242" x14ac:dyDescent="0.25">
      <c r="A113" s="217"/>
      <c r="B113" s="221" t="s">
        <v>332</v>
      </c>
      <c r="C113" s="426" t="s">
        <v>1275</v>
      </c>
      <c r="D113" s="497" t="s">
        <v>1595</v>
      </c>
      <c r="E113" s="497" t="s">
        <v>1596</v>
      </c>
      <c r="F113" s="221" t="s">
        <v>1603</v>
      </c>
      <c r="G113" s="221">
        <v>9</v>
      </c>
      <c r="H113" s="221">
        <v>0</v>
      </c>
      <c r="I113" s="477" t="s">
        <v>1617</v>
      </c>
      <c r="J113" s="221">
        <v>20220616</v>
      </c>
      <c r="K113" s="221">
        <v>20220630</v>
      </c>
      <c r="L113" s="221" t="s">
        <v>1597</v>
      </c>
      <c r="M113" s="461">
        <v>4851</v>
      </c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213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W113" s="213"/>
      <c r="BX113" s="213"/>
      <c r="BY113" s="213"/>
      <c r="BZ113" s="213"/>
      <c r="CA113" s="213"/>
      <c r="CB113" s="213"/>
      <c r="CC113" s="213"/>
      <c r="CD113" s="213"/>
      <c r="CE113" s="213"/>
      <c r="CF113" s="213"/>
      <c r="CG113" s="213"/>
      <c r="CH113" s="213"/>
      <c r="CI113" s="213"/>
      <c r="CJ113" s="213"/>
      <c r="CK113" s="213"/>
      <c r="CL113" s="213"/>
      <c r="CM113" s="213"/>
      <c r="CN113" s="213"/>
      <c r="CO113" s="213"/>
      <c r="CP113" s="213"/>
      <c r="CQ113" s="213"/>
      <c r="CR113" s="213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  <c r="DQ113" s="213"/>
      <c r="DR113" s="213"/>
      <c r="DS113" s="213"/>
      <c r="DT113" s="213"/>
      <c r="DU113" s="213"/>
      <c r="DV113" s="213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13"/>
      <c r="EG113" s="213"/>
      <c r="EH113" s="213"/>
      <c r="EI113" s="213"/>
      <c r="EJ113" s="213"/>
      <c r="EK113" s="213"/>
      <c r="EL113" s="213"/>
      <c r="EM113" s="213"/>
      <c r="EN113" s="213"/>
      <c r="EO113" s="213"/>
      <c r="EP113" s="213"/>
      <c r="EQ113" s="213"/>
      <c r="ER113" s="213"/>
      <c r="ES113" s="213"/>
      <c r="ET113" s="213"/>
      <c r="EU113" s="213"/>
      <c r="EV113" s="213"/>
      <c r="EW113" s="213"/>
      <c r="EX113" s="213"/>
      <c r="EY113" s="213"/>
      <c r="EZ113" s="213"/>
      <c r="FA113" s="213"/>
      <c r="FB113" s="213"/>
      <c r="FC113" s="213"/>
      <c r="FD113" s="213"/>
      <c r="FE113" s="213"/>
      <c r="FF113" s="213"/>
      <c r="FG113" s="213"/>
      <c r="FH113" s="213"/>
      <c r="FI113" s="213"/>
      <c r="FJ113" s="213"/>
      <c r="FK113" s="213"/>
      <c r="FL113" s="213"/>
      <c r="FM113" s="213"/>
      <c r="FN113" s="213"/>
      <c r="FO113" s="213"/>
      <c r="FP113" s="213"/>
      <c r="FQ113" s="213"/>
      <c r="FR113" s="213"/>
      <c r="FS113" s="213"/>
      <c r="FT113" s="213"/>
      <c r="FU113" s="213"/>
      <c r="FV113" s="213"/>
      <c r="FW113" s="213"/>
      <c r="FX113" s="213"/>
      <c r="FY113" s="213"/>
      <c r="FZ113" s="213"/>
      <c r="GA113" s="213"/>
      <c r="GB113" s="213"/>
      <c r="GC113" s="213"/>
      <c r="GD113" s="213"/>
      <c r="GE113" s="213"/>
      <c r="GF113" s="213"/>
      <c r="GG113" s="213"/>
      <c r="GH113" s="213"/>
      <c r="GI113" s="213"/>
      <c r="GJ113" s="213"/>
      <c r="GK113" s="213"/>
      <c r="GL113" s="213"/>
      <c r="GM113" s="213"/>
      <c r="GN113" s="213"/>
      <c r="GO113" s="213"/>
      <c r="GP113" s="213"/>
      <c r="GQ113" s="213"/>
      <c r="GR113" s="213"/>
      <c r="GS113" s="213"/>
      <c r="GT113" s="213"/>
      <c r="GU113" s="213"/>
      <c r="GV113" s="213"/>
      <c r="GW113" s="213"/>
      <c r="GX113" s="213"/>
      <c r="GY113" s="213"/>
      <c r="GZ113" s="213"/>
      <c r="HA113" s="213"/>
      <c r="HB113" s="213"/>
      <c r="HC113" s="213"/>
      <c r="HD113" s="213"/>
      <c r="HE113" s="213"/>
      <c r="HF113" s="213"/>
      <c r="HG113" s="213"/>
      <c r="HH113" s="213"/>
      <c r="HI113" s="213"/>
      <c r="HJ113" s="213"/>
      <c r="HK113" s="213"/>
      <c r="HL113" s="213"/>
      <c r="HM113" s="213"/>
      <c r="HN113" s="213"/>
      <c r="HO113" s="213"/>
      <c r="HP113" s="213"/>
      <c r="HQ113" s="213"/>
      <c r="HR113" s="213"/>
      <c r="HS113" s="213"/>
      <c r="HT113" s="213"/>
      <c r="HU113" s="213"/>
      <c r="HV113" s="213"/>
      <c r="HW113" s="213"/>
      <c r="HX113" s="213"/>
      <c r="HY113" s="213"/>
      <c r="HZ113" s="213"/>
      <c r="IA113" s="213"/>
      <c r="IB113" s="213"/>
      <c r="IC113" s="213"/>
      <c r="ID113" s="213"/>
      <c r="IE113" s="213"/>
      <c r="IF113" s="213"/>
      <c r="IG113" s="213"/>
      <c r="IH113" s="213"/>
    </row>
    <row r="114" spans="1:242" x14ac:dyDescent="0.25">
      <c r="A114" s="217"/>
      <c r="B114" s="221" t="s">
        <v>332</v>
      </c>
      <c r="C114" s="426" t="s">
        <v>1275</v>
      </c>
      <c r="D114" s="497" t="s">
        <v>1882</v>
      </c>
      <c r="E114" s="497" t="s">
        <v>1883</v>
      </c>
      <c r="F114" s="221" t="s">
        <v>1886</v>
      </c>
      <c r="G114" s="221">
        <v>23</v>
      </c>
      <c r="H114" s="221">
        <v>0</v>
      </c>
      <c r="I114" s="477" t="s">
        <v>1617</v>
      </c>
      <c r="J114" s="221">
        <v>20220616</v>
      </c>
      <c r="K114" s="221">
        <v>20220630</v>
      </c>
      <c r="L114" s="221" t="s">
        <v>1597</v>
      </c>
      <c r="M114" s="461">
        <v>4851</v>
      </c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213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W114" s="213"/>
      <c r="BX114" s="213"/>
      <c r="BY114" s="213"/>
      <c r="BZ114" s="213"/>
      <c r="CA114" s="213"/>
      <c r="CB114" s="213"/>
      <c r="CC114" s="213"/>
      <c r="CD114" s="213"/>
      <c r="CE114" s="213"/>
      <c r="CF114" s="213"/>
      <c r="CG114" s="213"/>
      <c r="CH114" s="213"/>
      <c r="CI114" s="213"/>
      <c r="CJ114" s="213"/>
      <c r="CK114" s="213"/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  <c r="DQ114" s="213"/>
      <c r="DR114" s="213"/>
      <c r="DS114" s="213"/>
      <c r="DT114" s="213"/>
      <c r="DU114" s="213"/>
      <c r="DV114" s="213"/>
      <c r="DW114" s="213"/>
      <c r="DX114" s="213"/>
      <c r="DY114" s="213"/>
      <c r="DZ114" s="213"/>
      <c r="EA114" s="213"/>
      <c r="EB114" s="213"/>
      <c r="EC114" s="213"/>
      <c r="ED114" s="213"/>
      <c r="EE114" s="213"/>
      <c r="EF114" s="213"/>
      <c r="EG114" s="213"/>
      <c r="EH114" s="213"/>
      <c r="EI114" s="213"/>
      <c r="EJ114" s="213"/>
      <c r="EK114" s="213"/>
      <c r="EL114" s="213"/>
      <c r="EM114" s="213"/>
      <c r="EN114" s="213"/>
      <c r="EO114" s="213"/>
      <c r="EP114" s="213"/>
      <c r="EQ114" s="213"/>
      <c r="ER114" s="213"/>
      <c r="ES114" s="213"/>
      <c r="ET114" s="213"/>
      <c r="EU114" s="213"/>
      <c r="EV114" s="213"/>
      <c r="EW114" s="213"/>
      <c r="EX114" s="213"/>
      <c r="EY114" s="213"/>
      <c r="EZ114" s="213"/>
      <c r="FA114" s="213"/>
      <c r="FB114" s="213"/>
      <c r="FC114" s="213"/>
      <c r="FD114" s="213"/>
      <c r="FE114" s="213"/>
      <c r="FF114" s="213"/>
      <c r="FG114" s="213"/>
      <c r="FH114" s="213"/>
      <c r="FI114" s="213"/>
      <c r="FJ114" s="213"/>
      <c r="FK114" s="213"/>
      <c r="FL114" s="213"/>
      <c r="FM114" s="213"/>
      <c r="FN114" s="213"/>
      <c r="FO114" s="213"/>
      <c r="FP114" s="213"/>
      <c r="FQ114" s="213"/>
      <c r="FR114" s="213"/>
      <c r="FS114" s="213"/>
      <c r="FT114" s="213"/>
      <c r="FU114" s="213"/>
      <c r="FV114" s="213"/>
      <c r="FW114" s="213"/>
      <c r="FX114" s="213"/>
      <c r="FY114" s="213"/>
      <c r="FZ114" s="213"/>
      <c r="GA114" s="213"/>
      <c r="GB114" s="213"/>
      <c r="GC114" s="213"/>
      <c r="GD114" s="213"/>
      <c r="GE114" s="213"/>
      <c r="GF114" s="213"/>
      <c r="GG114" s="213"/>
      <c r="GH114" s="213"/>
      <c r="GI114" s="213"/>
      <c r="GJ114" s="213"/>
      <c r="GK114" s="213"/>
      <c r="GL114" s="213"/>
      <c r="GM114" s="213"/>
      <c r="GN114" s="213"/>
      <c r="GO114" s="213"/>
      <c r="GP114" s="213"/>
      <c r="GQ114" s="213"/>
      <c r="GR114" s="213"/>
      <c r="GS114" s="213"/>
      <c r="GT114" s="213"/>
      <c r="GU114" s="213"/>
      <c r="GV114" s="213"/>
      <c r="GW114" s="213"/>
      <c r="GX114" s="213"/>
      <c r="GY114" s="213"/>
      <c r="GZ114" s="213"/>
      <c r="HA114" s="213"/>
      <c r="HB114" s="213"/>
      <c r="HC114" s="213"/>
      <c r="HD114" s="213"/>
      <c r="HE114" s="213"/>
      <c r="HF114" s="213"/>
      <c r="HG114" s="213"/>
      <c r="HH114" s="213"/>
      <c r="HI114" s="213"/>
      <c r="HJ114" s="213"/>
      <c r="HK114" s="213"/>
      <c r="HL114" s="213"/>
      <c r="HM114" s="213"/>
      <c r="HN114" s="213"/>
      <c r="HO114" s="213"/>
      <c r="HP114" s="213"/>
      <c r="HQ114" s="213"/>
      <c r="HR114" s="213"/>
      <c r="HS114" s="213"/>
      <c r="HT114" s="213"/>
      <c r="HU114" s="213"/>
      <c r="HV114" s="213"/>
      <c r="HW114" s="213"/>
      <c r="HX114" s="213"/>
      <c r="HY114" s="213"/>
      <c r="HZ114" s="213"/>
      <c r="IA114" s="213"/>
      <c r="IB114" s="213"/>
      <c r="IC114" s="213"/>
      <c r="ID114" s="213"/>
      <c r="IE114" s="213"/>
      <c r="IF114" s="213"/>
      <c r="IG114" s="213"/>
      <c r="IH114" s="213"/>
    </row>
    <row r="115" spans="1:242" x14ac:dyDescent="0.25">
      <c r="A115" s="217"/>
      <c r="B115" s="221" t="s">
        <v>332</v>
      </c>
      <c r="C115" s="426" t="s">
        <v>1275</v>
      </c>
      <c r="D115" s="497" t="s">
        <v>1632</v>
      </c>
      <c r="E115" s="497" t="s">
        <v>1633</v>
      </c>
      <c r="F115" s="221" t="s">
        <v>1644</v>
      </c>
      <c r="G115" s="221">
        <v>11</v>
      </c>
      <c r="H115" s="221">
        <v>0</v>
      </c>
      <c r="I115" s="477" t="s">
        <v>1617</v>
      </c>
      <c r="J115" s="221">
        <v>20220616</v>
      </c>
      <c r="K115" s="221">
        <v>20220630</v>
      </c>
      <c r="L115" s="221" t="s">
        <v>1788</v>
      </c>
      <c r="M115" s="461">
        <v>3753.08</v>
      </c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</row>
    <row r="116" spans="1:242" x14ac:dyDescent="0.25">
      <c r="A116" s="217"/>
      <c r="B116" s="221" t="s">
        <v>332</v>
      </c>
      <c r="C116" s="426" t="s">
        <v>1275</v>
      </c>
      <c r="D116" s="497" t="s">
        <v>1634</v>
      </c>
      <c r="E116" s="497" t="s">
        <v>1635</v>
      </c>
      <c r="F116" s="221" t="s">
        <v>1645</v>
      </c>
      <c r="G116" s="221">
        <v>12</v>
      </c>
      <c r="H116" s="221">
        <v>0</v>
      </c>
      <c r="I116" s="477" t="s">
        <v>1617</v>
      </c>
      <c r="J116" s="221">
        <v>20220616</v>
      </c>
      <c r="K116" s="221">
        <v>20220630</v>
      </c>
      <c r="L116" s="221" t="s">
        <v>1788</v>
      </c>
      <c r="M116" s="461">
        <v>3753.08</v>
      </c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W116" s="213"/>
      <c r="BX116" s="213"/>
      <c r="BY116" s="213"/>
      <c r="BZ116" s="213"/>
      <c r="CA116" s="213"/>
      <c r="CB116" s="213"/>
      <c r="CC116" s="213"/>
      <c r="CD116" s="213"/>
      <c r="CE116" s="213"/>
      <c r="CF116" s="213"/>
      <c r="CG116" s="213"/>
      <c r="CH116" s="213"/>
      <c r="CI116" s="213"/>
      <c r="CJ116" s="213"/>
      <c r="CK116" s="213"/>
      <c r="CL116" s="213"/>
      <c r="CM116" s="213"/>
      <c r="CN116" s="213"/>
      <c r="CO116" s="213"/>
      <c r="CP116" s="213"/>
      <c r="CQ116" s="213"/>
      <c r="CR116" s="213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  <c r="DQ116" s="213"/>
      <c r="DR116" s="213"/>
      <c r="DS116" s="213"/>
      <c r="DT116" s="213"/>
      <c r="DU116" s="213"/>
      <c r="DV116" s="213"/>
      <c r="DW116" s="213"/>
      <c r="DX116" s="213"/>
      <c r="DY116" s="213"/>
      <c r="DZ116" s="213"/>
      <c r="EA116" s="213"/>
      <c r="EB116" s="213"/>
      <c r="EC116" s="213"/>
      <c r="ED116" s="213"/>
      <c r="EE116" s="213"/>
      <c r="EF116" s="213"/>
      <c r="EG116" s="213"/>
      <c r="EH116" s="213"/>
      <c r="EI116" s="213"/>
      <c r="EJ116" s="213"/>
      <c r="EK116" s="213"/>
      <c r="EL116" s="213"/>
      <c r="EM116" s="213"/>
      <c r="EN116" s="213"/>
      <c r="EO116" s="213"/>
      <c r="EP116" s="213"/>
      <c r="EQ116" s="213"/>
      <c r="ER116" s="213"/>
      <c r="ES116" s="213"/>
      <c r="ET116" s="213"/>
      <c r="EU116" s="213"/>
      <c r="EV116" s="213"/>
      <c r="EW116" s="213"/>
      <c r="EX116" s="213"/>
      <c r="EY116" s="213"/>
      <c r="EZ116" s="213"/>
      <c r="FA116" s="213"/>
      <c r="FB116" s="213"/>
      <c r="FC116" s="213"/>
      <c r="FD116" s="213"/>
      <c r="FE116" s="213"/>
      <c r="FF116" s="213"/>
      <c r="FG116" s="213"/>
      <c r="FH116" s="213"/>
      <c r="FI116" s="213"/>
      <c r="FJ116" s="213"/>
      <c r="FK116" s="213"/>
      <c r="FL116" s="213"/>
      <c r="FM116" s="213"/>
      <c r="FN116" s="213"/>
      <c r="FO116" s="213"/>
      <c r="FP116" s="213"/>
      <c r="FQ116" s="213"/>
      <c r="FR116" s="213"/>
      <c r="FS116" s="213"/>
      <c r="FT116" s="213"/>
      <c r="FU116" s="213"/>
      <c r="FV116" s="213"/>
      <c r="FW116" s="213"/>
      <c r="FX116" s="213"/>
      <c r="FY116" s="213"/>
      <c r="FZ116" s="213"/>
      <c r="GA116" s="213"/>
      <c r="GB116" s="213"/>
      <c r="GC116" s="213"/>
      <c r="GD116" s="213"/>
      <c r="GE116" s="213"/>
      <c r="GF116" s="213"/>
      <c r="GG116" s="213"/>
      <c r="GH116" s="213"/>
      <c r="GI116" s="213"/>
      <c r="GJ116" s="213"/>
      <c r="GK116" s="213"/>
      <c r="GL116" s="213"/>
      <c r="GM116" s="213"/>
      <c r="GN116" s="213"/>
      <c r="GO116" s="213"/>
      <c r="GP116" s="213"/>
      <c r="GQ116" s="213"/>
      <c r="GR116" s="213"/>
      <c r="GS116" s="213"/>
      <c r="GT116" s="213"/>
      <c r="GU116" s="213"/>
      <c r="GV116" s="213"/>
      <c r="GW116" s="213"/>
      <c r="GX116" s="213"/>
      <c r="GY116" s="213"/>
      <c r="GZ116" s="213"/>
      <c r="HA116" s="213"/>
      <c r="HB116" s="213"/>
      <c r="HC116" s="213"/>
      <c r="HD116" s="213"/>
      <c r="HE116" s="213"/>
      <c r="HF116" s="213"/>
      <c r="HG116" s="213"/>
      <c r="HH116" s="213"/>
      <c r="HI116" s="213"/>
      <c r="HJ116" s="213"/>
      <c r="HK116" s="213"/>
      <c r="HL116" s="213"/>
      <c r="HM116" s="213"/>
      <c r="HN116" s="213"/>
      <c r="HO116" s="213"/>
      <c r="HP116" s="213"/>
      <c r="HQ116" s="213"/>
      <c r="HR116" s="213"/>
      <c r="HS116" s="213"/>
      <c r="HT116" s="213"/>
      <c r="HU116" s="213"/>
      <c r="HV116" s="213"/>
      <c r="HW116" s="213"/>
      <c r="HX116" s="213"/>
      <c r="HY116" s="213"/>
      <c r="HZ116" s="213"/>
      <c r="IA116" s="213"/>
      <c r="IB116" s="213"/>
      <c r="IC116" s="213"/>
      <c r="ID116" s="213"/>
      <c r="IE116" s="213"/>
      <c r="IF116" s="213"/>
      <c r="IG116" s="213"/>
      <c r="IH116" s="213"/>
    </row>
    <row r="117" spans="1:242" x14ac:dyDescent="0.25">
      <c r="A117" s="217"/>
      <c r="B117" s="221" t="s">
        <v>332</v>
      </c>
      <c r="C117" s="426" t="s">
        <v>1275</v>
      </c>
      <c r="D117" s="497" t="s">
        <v>1636</v>
      </c>
      <c r="E117" s="497" t="s">
        <v>1637</v>
      </c>
      <c r="F117" s="221" t="s">
        <v>1646</v>
      </c>
      <c r="G117" s="221">
        <v>13</v>
      </c>
      <c r="H117" s="221">
        <v>0</v>
      </c>
      <c r="I117" s="477" t="s">
        <v>1617</v>
      </c>
      <c r="J117" s="221">
        <v>20220616</v>
      </c>
      <c r="K117" s="221">
        <v>20220630</v>
      </c>
      <c r="L117" s="221" t="s">
        <v>1788</v>
      </c>
      <c r="M117" s="461">
        <v>3753.08</v>
      </c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/>
      <c r="EE117" s="213"/>
      <c r="EF117" s="213"/>
      <c r="EG117" s="213"/>
      <c r="EH117" s="213"/>
      <c r="EI117" s="213"/>
      <c r="EJ117" s="213"/>
      <c r="EK117" s="213"/>
      <c r="EL117" s="213"/>
      <c r="EM117" s="213"/>
      <c r="EN117" s="213"/>
      <c r="EO117" s="213"/>
      <c r="EP117" s="213"/>
      <c r="EQ117" s="213"/>
      <c r="ER117" s="213"/>
      <c r="ES117" s="213"/>
      <c r="ET117" s="213"/>
      <c r="EU117" s="213"/>
      <c r="EV117" s="213"/>
      <c r="EW117" s="213"/>
      <c r="EX117" s="213"/>
      <c r="EY117" s="213"/>
      <c r="EZ117" s="213"/>
      <c r="FA117" s="213"/>
      <c r="FB117" s="213"/>
      <c r="FC117" s="213"/>
      <c r="FD117" s="213"/>
      <c r="FE117" s="213"/>
      <c r="FF117" s="213"/>
      <c r="FG117" s="213"/>
      <c r="FH117" s="213"/>
      <c r="FI117" s="213"/>
      <c r="FJ117" s="213"/>
      <c r="FK117" s="213"/>
      <c r="FL117" s="213"/>
      <c r="FM117" s="213"/>
      <c r="FN117" s="213"/>
      <c r="FO117" s="213"/>
      <c r="FP117" s="213"/>
      <c r="FQ117" s="213"/>
      <c r="FR117" s="213"/>
      <c r="FS117" s="213"/>
      <c r="FT117" s="213"/>
      <c r="FU117" s="213"/>
      <c r="FV117" s="213"/>
      <c r="FW117" s="213"/>
      <c r="FX117" s="213"/>
      <c r="FY117" s="213"/>
      <c r="FZ117" s="213"/>
      <c r="GA117" s="213"/>
      <c r="GB117" s="213"/>
      <c r="GC117" s="213"/>
      <c r="GD117" s="213"/>
      <c r="GE117" s="213"/>
      <c r="GF117" s="213"/>
      <c r="GG117" s="213"/>
      <c r="GH117" s="213"/>
      <c r="GI117" s="213"/>
      <c r="GJ117" s="213"/>
      <c r="GK117" s="213"/>
      <c r="GL117" s="213"/>
      <c r="GM117" s="213"/>
      <c r="GN117" s="213"/>
      <c r="GO117" s="213"/>
      <c r="GP117" s="213"/>
      <c r="GQ117" s="213"/>
      <c r="GR117" s="213"/>
      <c r="GS117" s="213"/>
      <c r="GT117" s="213"/>
      <c r="GU117" s="213"/>
      <c r="GV117" s="213"/>
      <c r="GW117" s="213"/>
      <c r="GX117" s="213"/>
      <c r="GY117" s="213"/>
      <c r="GZ117" s="213"/>
      <c r="HA117" s="213"/>
      <c r="HB117" s="213"/>
      <c r="HC117" s="213"/>
      <c r="HD117" s="213"/>
      <c r="HE117" s="213"/>
      <c r="HF117" s="213"/>
      <c r="HG117" s="213"/>
      <c r="HH117" s="213"/>
      <c r="HI117" s="213"/>
      <c r="HJ117" s="213"/>
      <c r="HK117" s="213"/>
      <c r="HL117" s="213"/>
      <c r="HM117" s="213"/>
      <c r="HN117" s="213"/>
      <c r="HO117" s="213"/>
      <c r="HP117" s="213"/>
      <c r="HQ117" s="213"/>
      <c r="HR117" s="213"/>
      <c r="HS117" s="213"/>
      <c r="HT117" s="213"/>
      <c r="HU117" s="213"/>
      <c r="HV117" s="213"/>
      <c r="HW117" s="213"/>
      <c r="HX117" s="213"/>
      <c r="HY117" s="213"/>
      <c r="HZ117" s="213"/>
      <c r="IA117" s="213"/>
      <c r="IB117" s="213"/>
      <c r="IC117" s="213"/>
      <c r="ID117" s="213"/>
      <c r="IE117" s="213"/>
      <c r="IF117" s="213"/>
      <c r="IG117" s="213"/>
      <c r="IH117" s="213"/>
    </row>
    <row r="118" spans="1:242" x14ac:dyDescent="0.25">
      <c r="A118" s="217"/>
      <c r="B118" s="221" t="s">
        <v>332</v>
      </c>
      <c r="C118" s="426" t="s">
        <v>1275</v>
      </c>
      <c r="D118" s="497" t="s">
        <v>1638</v>
      </c>
      <c r="E118" s="497" t="s">
        <v>1639</v>
      </c>
      <c r="F118" s="221" t="s">
        <v>1647</v>
      </c>
      <c r="G118" s="221">
        <v>14</v>
      </c>
      <c r="H118" s="221">
        <v>0</v>
      </c>
      <c r="I118" s="477" t="s">
        <v>1617</v>
      </c>
      <c r="J118" s="221">
        <v>20220616</v>
      </c>
      <c r="K118" s="221">
        <v>20220630</v>
      </c>
      <c r="L118" s="221" t="s">
        <v>1788</v>
      </c>
      <c r="M118" s="461">
        <v>3753.07</v>
      </c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13"/>
      <c r="EG118" s="213"/>
      <c r="EH118" s="213"/>
      <c r="EI118" s="213"/>
      <c r="EJ118" s="213"/>
      <c r="EK118" s="213"/>
      <c r="EL118" s="213"/>
      <c r="EM118" s="213"/>
      <c r="EN118" s="213"/>
      <c r="EO118" s="213"/>
      <c r="EP118" s="213"/>
      <c r="EQ118" s="213"/>
      <c r="ER118" s="213"/>
      <c r="ES118" s="213"/>
      <c r="ET118" s="213"/>
      <c r="EU118" s="213"/>
      <c r="EV118" s="213"/>
      <c r="EW118" s="213"/>
      <c r="EX118" s="213"/>
      <c r="EY118" s="213"/>
      <c r="EZ118" s="213"/>
      <c r="FA118" s="213"/>
      <c r="FB118" s="213"/>
      <c r="FC118" s="213"/>
      <c r="FD118" s="213"/>
      <c r="FE118" s="213"/>
      <c r="FF118" s="213"/>
      <c r="FG118" s="213"/>
      <c r="FH118" s="213"/>
      <c r="FI118" s="213"/>
      <c r="FJ118" s="213"/>
      <c r="FK118" s="213"/>
      <c r="FL118" s="213"/>
      <c r="FM118" s="213"/>
      <c r="FN118" s="213"/>
      <c r="FO118" s="213"/>
      <c r="FP118" s="213"/>
      <c r="FQ118" s="213"/>
      <c r="FR118" s="213"/>
      <c r="FS118" s="213"/>
      <c r="FT118" s="213"/>
      <c r="FU118" s="213"/>
      <c r="FV118" s="213"/>
      <c r="FW118" s="213"/>
      <c r="FX118" s="213"/>
      <c r="FY118" s="213"/>
      <c r="FZ118" s="213"/>
      <c r="GA118" s="213"/>
      <c r="GB118" s="213"/>
      <c r="GC118" s="213"/>
      <c r="GD118" s="213"/>
      <c r="GE118" s="213"/>
      <c r="GF118" s="213"/>
      <c r="GG118" s="213"/>
      <c r="GH118" s="213"/>
      <c r="GI118" s="213"/>
      <c r="GJ118" s="213"/>
      <c r="GK118" s="213"/>
      <c r="GL118" s="213"/>
      <c r="GM118" s="213"/>
      <c r="GN118" s="213"/>
      <c r="GO118" s="213"/>
      <c r="GP118" s="213"/>
      <c r="GQ118" s="213"/>
      <c r="GR118" s="213"/>
      <c r="GS118" s="213"/>
      <c r="GT118" s="213"/>
      <c r="GU118" s="213"/>
      <c r="GV118" s="213"/>
      <c r="GW118" s="213"/>
      <c r="GX118" s="213"/>
      <c r="GY118" s="213"/>
      <c r="GZ118" s="213"/>
      <c r="HA118" s="213"/>
      <c r="HB118" s="213"/>
      <c r="HC118" s="213"/>
      <c r="HD118" s="213"/>
      <c r="HE118" s="213"/>
      <c r="HF118" s="213"/>
      <c r="HG118" s="213"/>
      <c r="HH118" s="213"/>
      <c r="HI118" s="213"/>
      <c r="HJ118" s="213"/>
      <c r="HK118" s="213"/>
      <c r="HL118" s="213"/>
      <c r="HM118" s="213"/>
      <c r="HN118" s="213"/>
      <c r="HO118" s="213"/>
      <c r="HP118" s="213"/>
      <c r="HQ118" s="213"/>
      <c r="HR118" s="213"/>
      <c r="HS118" s="213"/>
      <c r="HT118" s="213"/>
      <c r="HU118" s="213"/>
      <c r="HV118" s="213"/>
      <c r="HW118" s="213"/>
      <c r="HX118" s="213"/>
      <c r="HY118" s="213"/>
      <c r="HZ118" s="213"/>
      <c r="IA118" s="213"/>
      <c r="IB118" s="213"/>
      <c r="IC118" s="213"/>
      <c r="ID118" s="213"/>
      <c r="IE118" s="213"/>
      <c r="IF118" s="213"/>
      <c r="IG118" s="213"/>
      <c r="IH118" s="213"/>
    </row>
    <row r="119" spans="1:242" x14ac:dyDescent="0.25">
      <c r="A119" s="217"/>
      <c r="B119" s="221" t="s">
        <v>332</v>
      </c>
      <c r="C119" s="426" t="s">
        <v>1275</v>
      </c>
      <c r="D119" s="497" t="s">
        <v>1640</v>
      </c>
      <c r="E119" s="497" t="s">
        <v>1641</v>
      </c>
      <c r="F119" s="221" t="s">
        <v>1648</v>
      </c>
      <c r="G119" s="221">
        <v>15</v>
      </c>
      <c r="H119" s="221">
        <v>0</v>
      </c>
      <c r="I119" s="477" t="s">
        <v>1617</v>
      </c>
      <c r="J119" s="221">
        <v>20220616</v>
      </c>
      <c r="K119" s="221">
        <v>20220630</v>
      </c>
      <c r="L119" s="221" t="s">
        <v>1788</v>
      </c>
      <c r="M119" s="461">
        <v>3753.07</v>
      </c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3"/>
      <c r="BN119" s="213"/>
      <c r="BO119" s="213"/>
      <c r="BP119" s="213"/>
      <c r="BQ119" s="213"/>
      <c r="BR119" s="213"/>
      <c r="BS119" s="213"/>
      <c r="BT119" s="213"/>
      <c r="BU119" s="213"/>
      <c r="BV119" s="213"/>
      <c r="BW119" s="213"/>
      <c r="BX119" s="213"/>
      <c r="BY119" s="213"/>
      <c r="BZ119" s="213"/>
      <c r="CA119" s="213"/>
      <c r="CB119" s="213"/>
      <c r="CC119" s="213"/>
      <c r="CD119" s="213"/>
      <c r="CE119" s="213"/>
      <c r="CF119" s="213"/>
      <c r="CG119" s="213"/>
      <c r="CH119" s="213"/>
      <c r="CI119" s="213"/>
      <c r="CJ119" s="213"/>
      <c r="CK119" s="213"/>
      <c r="CL119" s="213"/>
      <c r="CM119" s="213"/>
      <c r="CN119" s="213"/>
      <c r="CO119" s="213"/>
      <c r="CP119" s="213"/>
      <c r="CQ119" s="213"/>
      <c r="CR119" s="213"/>
      <c r="CS119" s="213"/>
      <c r="CT119" s="213"/>
      <c r="CU119" s="213"/>
      <c r="CV119" s="213"/>
      <c r="CW119" s="213"/>
      <c r="CX119" s="213"/>
      <c r="CY119" s="213"/>
      <c r="CZ119" s="213"/>
      <c r="DA119" s="213"/>
      <c r="DB119" s="213"/>
      <c r="DC119" s="213"/>
      <c r="DD119" s="213"/>
      <c r="DE119" s="213"/>
      <c r="DF119" s="213"/>
      <c r="DG119" s="213"/>
      <c r="DH119" s="213"/>
      <c r="DI119" s="213"/>
      <c r="DJ119" s="213"/>
      <c r="DK119" s="213"/>
      <c r="DL119" s="213"/>
      <c r="DM119" s="213"/>
      <c r="DN119" s="213"/>
      <c r="DO119" s="213"/>
      <c r="DP119" s="213"/>
      <c r="DQ119" s="213"/>
      <c r="DR119" s="213"/>
      <c r="DS119" s="213"/>
      <c r="DT119" s="213"/>
      <c r="DU119" s="213"/>
      <c r="DV119" s="213"/>
      <c r="DW119" s="213"/>
      <c r="DX119" s="213"/>
      <c r="DY119" s="213"/>
      <c r="DZ119" s="213"/>
      <c r="EA119" s="213"/>
      <c r="EB119" s="213"/>
      <c r="EC119" s="213"/>
      <c r="ED119" s="213"/>
      <c r="EE119" s="213"/>
      <c r="EF119" s="213"/>
      <c r="EG119" s="213"/>
      <c r="EH119" s="213"/>
      <c r="EI119" s="213"/>
      <c r="EJ119" s="213"/>
      <c r="EK119" s="213"/>
      <c r="EL119" s="213"/>
      <c r="EM119" s="213"/>
      <c r="EN119" s="213"/>
      <c r="EO119" s="213"/>
      <c r="EP119" s="213"/>
      <c r="EQ119" s="213"/>
      <c r="ER119" s="213"/>
      <c r="ES119" s="213"/>
      <c r="ET119" s="213"/>
      <c r="EU119" s="213"/>
      <c r="EV119" s="213"/>
      <c r="EW119" s="213"/>
      <c r="EX119" s="213"/>
      <c r="EY119" s="213"/>
      <c r="EZ119" s="213"/>
      <c r="FA119" s="213"/>
      <c r="FB119" s="213"/>
      <c r="FC119" s="213"/>
      <c r="FD119" s="213"/>
      <c r="FE119" s="213"/>
      <c r="FF119" s="213"/>
      <c r="FG119" s="213"/>
      <c r="FH119" s="213"/>
      <c r="FI119" s="213"/>
      <c r="FJ119" s="213"/>
      <c r="FK119" s="213"/>
      <c r="FL119" s="213"/>
      <c r="FM119" s="213"/>
      <c r="FN119" s="213"/>
      <c r="FO119" s="213"/>
      <c r="FP119" s="213"/>
      <c r="FQ119" s="213"/>
      <c r="FR119" s="213"/>
      <c r="FS119" s="213"/>
      <c r="FT119" s="213"/>
      <c r="FU119" s="213"/>
      <c r="FV119" s="213"/>
      <c r="FW119" s="213"/>
      <c r="FX119" s="213"/>
      <c r="FY119" s="213"/>
      <c r="FZ119" s="213"/>
      <c r="GA119" s="213"/>
      <c r="GB119" s="213"/>
      <c r="GC119" s="213"/>
      <c r="GD119" s="213"/>
      <c r="GE119" s="213"/>
      <c r="GF119" s="213"/>
      <c r="GG119" s="213"/>
      <c r="GH119" s="213"/>
      <c r="GI119" s="213"/>
      <c r="GJ119" s="213"/>
      <c r="GK119" s="213"/>
      <c r="GL119" s="213"/>
      <c r="GM119" s="213"/>
      <c r="GN119" s="213"/>
      <c r="GO119" s="213"/>
      <c r="GP119" s="213"/>
      <c r="GQ119" s="213"/>
      <c r="GR119" s="213"/>
      <c r="GS119" s="213"/>
      <c r="GT119" s="213"/>
      <c r="GU119" s="213"/>
      <c r="GV119" s="213"/>
      <c r="GW119" s="213"/>
      <c r="GX119" s="213"/>
      <c r="GY119" s="213"/>
      <c r="GZ119" s="213"/>
      <c r="HA119" s="213"/>
      <c r="HB119" s="213"/>
      <c r="HC119" s="213"/>
      <c r="HD119" s="213"/>
      <c r="HE119" s="213"/>
      <c r="HF119" s="213"/>
      <c r="HG119" s="213"/>
      <c r="HH119" s="213"/>
      <c r="HI119" s="213"/>
      <c r="HJ119" s="213"/>
      <c r="HK119" s="213"/>
      <c r="HL119" s="213"/>
      <c r="HM119" s="213"/>
      <c r="HN119" s="213"/>
      <c r="HO119" s="213"/>
      <c r="HP119" s="213"/>
      <c r="HQ119" s="213"/>
      <c r="HR119" s="213"/>
      <c r="HS119" s="213"/>
      <c r="HT119" s="213"/>
      <c r="HU119" s="213"/>
      <c r="HV119" s="213"/>
      <c r="HW119" s="213"/>
      <c r="HX119" s="213"/>
      <c r="HY119" s="213"/>
      <c r="HZ119" s="213"/>
      <c r="IA119" s="213"/>
      <c r="IB119" s="213"/>
      <c r="IC119" s="213"/>
      <c r="ID119" s="213"/>
      <c r="IE119" s="213"/>
      <c r="IF119" s="213"/>
      <c r="IG119" s="213"/>
      <c r="IH119" s="213"/>
    </row>
    <row r="120" spans="1:242" x14ac:dyDescent="0.25">
      <c r="A120" s="217"/>
      <c r="B120" s="221" t="s">
        <v>332</v>
      </c>
      <c r="C120" s="426" t="s">
        <v>1275</v>
      </c>
      <c r="D120" s="497" t="s">
        <v>1884</v>
      </c>
      <c r="E120" s="497" t="s">
        <v>1885</v>
      </c>
      <c r="F120" s="221" t="s">
        <v>1887</v>
      </c>
      <c r="G120" s="221">
        <v>24</v>
      </c>
      <c r="H120" s="221">
        <v>0</v>
      </c>
      <c r="I120" s="477" t="s">
        <v>1617</v>
      </c>
      <c r="J120" s="221">
        <v>20220616</v>
      </c>
      <c r="K120" s="221">
        <v>20220630</v>
      </c>
      <c r="L120" s="221" t="s">
        <v>1788</v>
      </c>
      <c r="M120" s="461">
        <v>3753.07</v>
      </c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3"/>
      <c r="BN120" s="213"/>
      <c r="BO120" s="213"/>
      <c r="BP120" s="213"/>
      <c r="BQ120" s="213"/>
      <c r="BR120" s="213"/>
      <c r="BS120" s="213"/>
      <c r="BT120" s="213"/>
      <c r="BU120" s="213"/>
      <c r="BV120" s="213"/>
      <c r="BW120" s="213"/>
      <c r="BX120" s="213"/>
      <c r="BY120" s="213"/>
      <c r="BZ120" s="213"/>
      <c r="CA120" s="213"/>
      <c r="CB120" s="213"/>
      <c r="CC120" s="213"/>
      <c r="CD120" s="213"/>
      <c r="CE120" s="213"/>
      <c r="CF120" s="213"/>
      <c r="CG120" s="213"/>
      <c r="CH120" s="213"/>
      <c r="CI120" s="213"/>
      <c r="CJ120" s="213"/>
      <c r="CK120" s="213"/>
      <c r="CL120" s="213"/>
      <c r="CM120" s="213"/>
      <c r="CN120" s="213"/>
      <c r="CO120" s="213"/>
      <c r="CP120" s="213"/>
      <c r="CQ120" s="213"/>
      <c r="CR120" s="213"/>
      <c r="CS120" s="213"/>
      <c r="CT120" s="213"/>
      <c r="CU120" s="213"/>
      <c r="CV120" s="213"/>
      <c r="CW120" s="213"/>
      <c r="CX120" s="213"/>
      <c r="CY120" s="213"/>
      <c r="CZ120" s="213"/>
      <c r="DA120" s="213"/>
      <c r="DB120" s="213"/>
      <c r="DC120" s="213"/>
      <c r="DD120" s="213"/>
      <c r="DE120" s="213"/>
      <c r="DF120" s="213"/>
      <c r="DG120" s="213"/>
      <c r="DH120" s="213"/>
      <c r="DI120" s="213"/>
      <c r="DJ120" s="213"/>
      <c r="DK120" s="213"/>
      <c r="DL120" s="213"/>
      <c r="DM120" s="213"/>
      <c r="DN120" s="213"/>
      <c r="DO120" s="213"/>
      <c r="DP120" s="213"/>
      <c r="DQ120" s="213"/>
      <c r="DR120" s="213"/>
      <c r="DS120" s="213"/>
      <c r="DT120" s="213"/>
      <c r="DU120" s="213"/>
      <c r="DV120" s="213"/>
      <c r="DW120" s="213"/>
      <c r="DX120" s="213"/>
      <c r="DY120" s="213"/>
      <c r="DZ120" s="213"/>
      <c r="EA120" s="213"/>
      <c r="EB120" s="213"/>
      <c r="EC120" s="213"/>
      <c r="ED120" s="213"/>
      <c r="EE120" s="213"/>
      <c r="EF120" s="213"/>
      <c r="EG120" s="213"/>
      <c r="EH120" s="213"/>
      <c r="EI120" s="213"/>
      <c r="EJ120" s="213"/>
      <c r="EK120" s="213"/>
      <c r="EL120" s="213"/>
      <c r="EM120" s="213"/>
      <c r="EN120" s="213"/>
      <c r="EO120" s="213"/>
      <c r="EP120" s="213"/>
      <c r="EQ120" s="213"/>
      <c r="ER120" s="213"/>
      <c r="ES120" s="213"/>
      <c r="ET120" s="213"/>
      <c r="EU120" s="213"/>
      <c r="EV120" s="213"/>
      <c r="EW120" s="213"/>
      <c r="EX120" s="213"/>
      <c r="EY120" s="213"/>
      <c r="EZ120" s="213"/>
      <c r="FA120" s="213"/>
      <c r="FB120" s="213"/>
      <c r="FC120" s="213"/>
      <c r="FD120" s="213"/>
      <c r="FE120" s="213"/>
      <c r="FF120" s="213"/>
      <c r="FG120" s="213"/>
      <c r="FH120" s="213"/>
      <c r="FI120" s="213"/>
      <c r="FJ120" s="213"/>
      <c r="FK120" s="213"/>
      <c r="FL120" s="213"/>
      <c r="FM120" s="213"/>
      <c r="FN120" s="213"/>
      <c r="FO120" s="213"/>
      <c r="FP120" s="213"/>
      <c r="FQ120" s="213"/>
      <c r="FR120" s="213"/>
      <c r="FS120" s="213"/>
      <c r="FT120" s="213"/>
      <c r="FU120" s="213"/>
      <c r="FV120" s="213"/>
      <c r="FW120" s="213"/>
      <c r="FX120" s="213"/>
      <c r="FY120" s="213"/>
      <c r="FZ120" s="213"/>
      <c r="GA120" s="213"/>
      <c r="GB120" s="213"/>
      <c r="GC120" s="213"/>
      <c r="GD120" s="213"/>
      <c r="GE120" s="213"/>
      <c r="GF120" s="213"/>
      <c r="GG120" s="213"/>
      <c r="GH120" s="213"/>
      <c r="GI120" s="213"/>
      <c r="GJ120" s="213"/>
      <c r="GK120" s="213"/>
      <c r="GL120" s="213"/>
      <c r="GM120" s="213"/>
      <c r="GN120" s="213"/>
      <c r="GO120" s="213"/>
      <c r="GP120" s="213"/>
      <c r="GQ120" s="213"/>
      <c r="GR120" s="213"/>
      <c r="GS120" s="213"/>
      <c r="GT120" s="213"/>
      <c r="GU120" s="213"/>
      <c r="GV120" s="213"/>
      <c r="GW120" s="213"/>
      <c r="GX120" s="213"/>
      <c r="GY120" s="213"/>
      <c r="GZ120" s="213"/>
      <c r="HA120" s="213"/>
      <c r="HB120" s="213"/>
      <c r="HC120" s="213"/>
      <c r="HD120" s="213"/>
      <c r="HE120" s="213"/>
      <c r="HF120" s="213"/>
      <c r="HG120" s="213"/>
      <c r="HH120" s="213"/>
      <c r="HI120" s="213"/>
      <c r="HJ120" s="213"/>
      <c r="HK120" s="213"/>
      <c r="HL120" s="213"/>
      <c r="HM120" s="213"/>
      <c r="HN120" s="213"/>
      <c r="HO120" s="213"/>
      <c r="HP120" s="213"/>
      <c r="HQ120" s="213"/>
      <c r="HR120" s="213"/>
      <c r="HS120" s="213"/>
      <c r="HT120" s="213"/>
      <c r="HU120" s="213"/>
      <c r="HV120" s="213"/>
      <c r="HW120" s="213"/>
      <c r="HX120" s="213"/>
      <c r="HY120" s="213"/>
      <c r="HZ120" s="213"/>
      <c r="IA120" s="213"/>
      <c r="IB120" s="213"/>
      <c r="IC120" s="213"/>
      <c r="ID120" s="213"/>
      <c r="IE120" s="213"/>
      <c r="IF120" s="213"/>
      <c r="IG120" s="213"/>
      <c r="IH120" s="213"/>
    </row>
    <row r="121" spans="1:242" x14ac:dyDescent="0.25">
      <c r="A121" s="217"/>
      <c r="B121" s="221" t="s">
        <v>332</v>
      </c>
      <c r="C121" s="426" t="s">
        <v>1275</v>
      </c>
      <c r="D121" s="497" t="s">
        <v>1642</v>
      </c>
      <c r="E121" s="497" t="s">
        <v>1643</v>
      </c>
      <c r="F121" s="221" t="s">
        <v>1649</v>
      </c>
      <c r="G121" s="221">
        <v>17</v>
      </c>
      <c r="H121" s="221">
        <v>0</v>
      </c>
      <c r="I121" s="477" t="s">
        <v>1617</v>
      </c>
      <c r="J121" s="221">
        <v>20220616</v>
      </c>
      <c r="K121" s="221">
        <v>20220630</v>
      </c>
      <c r="L121" s="221" t="s">
        <v>1650</v>
      </c>
      <c r="M121" s="461">
        <v>4851</v>
      </c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/>
      <c r="EE121" s="213"/>
      <c r="EF121" s="213"/>
      <c r="EG121" s="213"/>
      <c r="EH121" s="213"/>
      <c r="EI121" s="213"/>
      <c r="EJ121" s="213"/>
      <c r="EK121" s="213"/>
      <c r="EL121" s="213"/>
      <c r="EM121" s="213"/>
      <c r="EN121" s="213"/>
      <c r="EO121" s="213"/>
      <c r="EP121" s="213"/>
      <c r="EQ121" s="213"/>
      <c r="ER121" s="213"/>
      <c r="ES121" s="213"/>
      <c r="ET121" s="213"/>
      <c r="EU121" s="213"/>
      <c r="EV121" s="213"/>
      <c r="EW121" s="213"/>
      <c r="EX121" s="213"/>
      <c r="EY121" s="213"/>
      <c r="EZ121" s="213"/>
      <c r="FA121" s="213"/>
      <c r="FB121" s="213"/>
      <c r="FC121" s="213"/>
      <c r="FD121" s="213"/>
      <c r="FE121" s="213"/>
      <c r="FF121" s="213"/>
      <c r="FG121" s="213"/>
      <c r="FH121" s="213"/>
      <c r="FI121" s="213"/>
      <c r="FJ121" s="213"/>
      <c r="FK121" s="213"/>
      <c r="FL121" s="213"/>
      <c r="FM121" s="213"/>
      <c r="FN121" s="213"/>
      <c r="FO121" s="213"/>
      <c r="FP121" s="213"/>
      <c r="FQ121" s="213"/>
      <c r="FR121" s="213"/>
      <c r="FS121" s="213"/>
      <c r="FT121" s="213"/>
      <c r="FU121" s="213"/>
      <c r="FV121" s="213"/>
      <c r="FW121" s="213"/>
      <c r="FX121" s="213"/>
      <c r="FY121" s="213"/>
      <c r="FZ121" s="213"/>
      <c r="GA121" s="213"/>
      <c r="GB121" s="213"/>
      <c r="GC121" s="213"/>
      <c r="GD121" s="213"/>
      <c r="GE121" s="213"/>
      <c r="GF121" s="213"/>
      <c r="GG121" s="213"/>
      <c r="GH121" s="213"/>
      <c r="GI121" s="213"/>
      <c r="GJ121" s="213"/>
      <c r="GK121" s="213"/>
      <c r="GL121" s="213"/>
      <c r="GM121" s="213"/>
      <c r="GN121" s="213"/>
      <c r="GO121" s="213"/>
      <c r="GP121" s="213"/>
      <c r="GQ121" s="213"/>
      <c r="GR121" s="213"/>
      <c r="GS121" s="213"/>
      <c r="GT121" s="213"/>
      <c r="GU121" s="213"/>
      <c r="GV121" s="213"/>
      <c r="GW121" s="213"/>
      <c r="GX121" s="213"/>
      <c r="GY121" s="213"/>
      <c r="GZ121" s="213"/>
      <c r="HA121" s="213"/>
      <c r="HB121" s="213"/>
      <c r="HC121" s="213"/>
      <c r="HD121" s="213"/>
      <c r="HE121" s="213"/>
      <c r="HF121" s="213"/>
      <c r="HG121" s="213"/>
      <c r="HH121" s="213"/>
      <c r="HI121" s="213"/>
      <c r="HJ121" s="213"/>
      <c r="HK121" s="213"/>
      <c r="HL121" s="213"/>
      <c r="HM121" s="213"/>
      <c r="HN121" s="213"/>
      <c r="HO121" s="213"/>
      <c r="HP121" s="213"/>
      <c r="HQ121" s="213"/>
      <c r="HR121" s="213"/>
      <c r="HS121" s="213"/>
      <c r="HT121" s="213"/>
      <c r="HU121" s="213"/>
      <c r="HV121" s="213"/>
      <c r="HW121" s="213"/>
      <c r="HX121" s="213"/>
      <c r="HY121" s="213"/>
      <c r="HZ121" s="213"/>
      <c r="IA121" s="213"/>
      <c r="IB121" s="213"/>
      <c r="IC121" s="213"/>
      <c r="ID121" s="213"/>
      <c r="IE121" s="213"/>
      <c r="IF121" s="213"/>
      <c r="IG121" s="213"/>
      <c r="IH121" s="213"/>
    </row>
    <row r="122" spans="1:242" x14ac:dyDescent="0.25">
      <c r="A122" s="217"/>
      <c r="B122" s="221"/>
      <c r="C122" s="426"/>
      <c r="D122" s="221"/>
      <c r="E122" s="221"/>
      <c r="F122" s="221"/>
      <c r="G122" s="221"/>
      <c r="H122" s="221"/>
      <c r="I122" s="477"/>
      <c r="J122" s="221"/>
      <c r="K122" s="221"/>
      <c r="L122" s="221"/>
      <c r="M122" s="461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3"/>
      <c r="BN122" s="213"/>
      <c r="BO122" s="213"/>
      <c r="BP122" s="213"/>
      <c r="BQ122" s="213"/>
      <c r="BR122" s="213"/>
      <c r="BS122" s="213"/>
      <c r="BT122" s="213"/>
      <c r="BU122" s="213"/>
      <c r="BV122" s="213"/>
      <c r="BW122" s="213"/>
      <c r="BX122" s="213"/>
      <c r="BY122" s="213"/>
      <c r="BZ122" s="213"/>
      <c r="CA122" s="213"/>
      <c r="CB122" s="213"/>
      <c r="CC122" s="213"/>
      <c r="CD122" s="213"/>
      <c r="CE122" s="213"/>
      <c r="CF122" s="213"/>
      <c r="CG122" s="213"/>
      <c r="CH122" s="213"/>
      <c r="CI122" s="213"/>
      <c r="CJ122" s="213"/>
      <c r="CK122" s="213"/>
      <c r="CL122" s="213"/>
      <c r="CM122" s="213"/>
      <c r="CN122" s="213"/>
      <c r="CO122" s="213"/>
      <c r="CP122" s="213"/>
      <c r="CQ122" s="213"/>
      <c r="CR122" s="213"/>
      <c r="CS122" s="213"/>
      <c r="CT122" s="213"/>
      <c r="CU122" s="213"/>
      <c r="CV122" s="213"/>
      <c r="CW122" s="213"/>
      <c r="CX122" s="213"/>
      <c r="CY122" s="213"/>
      <c r="CZ122" s="213"/>
      <c r="DA122" s="213"/>
      <c r="DB122" s="213"/>
      <c r="DC122" s="213"/>
      <c r="DD122" s="213"/>
      <c r="DE122" s="213"/>
      <c r="DF122" s="213"/>
      <c r="DG122" s="213"/>
      <c r="DH122" s="213"/>
      <c r="DI122" s="213"/>
      <c r="DJ122" s="213"/>
      <c r="DK122" s="213"/>
      <c r="DL122" s="213"/>
      <c r="DM122" s="213"/>
      <c r="DN122" s="213"/>
      <c r="DO122" s="213"/>
      <c r="DP122" s="213"/>
      <c r="DQ122" s="213"/>
      <c r="DR122" s="213"/>
      <c r="DS122" s="213"/>
      <c r="DT122" s="213"/>
      <c r="DU122" s="213"/>
      <c r="DV122" s="213"/>
      <c r="DW122" s="213"/>
      <c r="DX122" s="213"/>
      <c r="DY122" s="213"/>
      <c r="DZ122" s="213"/>
      <c r="EA122" s="213"/>
      <c r="EB122" s="213"/>
      <c r="EC122" s="213"/>
      <c r="ED122" s="213"/>
      <c r="EE122" s="213"/>
      <c r="EF122" s="213"/>
      <c r="EG122" s="213"/>
      <c r="EH122" s="213"/>
      <c r="EI122" s="213"/>
      <c r="EJ122" s="213"/>
      <c r="EK122" s="213"/>
      <c r="EL122" s="213"/>
      <c r="EM122" s="213"/>
      <c r="EN122" s="213"/>
      <c r="EO122" s="213"/>
      <c r="EP122" s="213"/>
      <c r="EQ122" s="213"/>
      <c r="ER122" s="213"/>
      <c r="ES122" s="213"/>
      <c r="ET122" s="213"/>
      <c r="EU122" s="213"/>
      <c r="EV122" s="213"/>
      <c r="EW122" s="213"/>
      <c r="EX122" s="213"/>
      <c r="EY122" s="213"/>
      <c r="EZ122" s="213"/>
      <c r="FA122" s="213"/>
      <c r="FB122" s="213"/>
      <c r="FC122" s="213"/>
      <c r="FD122" s="213"/>
      <c r="FE122" s="213"/>
      <c r="FF122" s="213"/>
      <c r="FG122" s="213"/>
      <c r="FH122" s="213"/>
      <c r="FI122" s="213"/>
      <c r="FJ122" s="213"/>
      <c r="FK122" s="213"/>
      <c r="FL122" s="213"/>
      <c r="FM122" s="213"/>
      <c r="FN122" s="213"/>
      <c r="FO122" s="213"/>
      <c r="FP122" s="213"/>
      <c r="FQ122" s="213"/>
      <c r="FR122" s="213"/>
      <c r="FS122" s="213"/>
      <c r="FT122" s="213"/>
      <c r="FU122" s="213"/>
      <c r="FV122" s="213"/>
      <c r="FW122" s="213"/>
      <c r="FX122" s="213"/>
      <c r="FY122" s="213"/>
      <c r="FZ122" s="213"/>
      <c r="GA122" s="213"/>
      <c r="GB122" s="213"/>
      <c r="GC122" s="213"/>
      <c r="GD122" s="213"/>
      <c r="GE122" s="213"/>
      <c r="GF122" s="213"/>
      <c r="GG122" s="213"/>
      <c r="GH122" s="213"/>
      <c r="GI122" s="213"/>
      <c r="GJ122" s="213"/>
      <c r="GK122" s="213"/>
      <c r="GL122" s="213"/>
      <c r="GM122" s="213"/>
      <c r="GN122" s="213"/>
      <c r="GO122" s="213"/>
      <c r="GP122" s="213"/>
      <c r="GQ122" s="213"/>
      <c r="GR122" s="213"/>
      <c r="GS122" s="213"/>
      <c r="GT122" s="213"/>
      <c r="GU122" s="213"/>
      <c r="GV122" s="213"/>
      <c r="GW122" s="213"/>
      <c r="GX122" s="213"/>
      <c r="GY122" s="213"/>
      <c r="GZ122" s="213"/>
      <c r="HA122" s="213"/>
      <c r="HB122" s="213"/>
      <c r="HC122" s="213"/>
      <c r="HD122" s="213"/>
      <c r="HE122" s="213"/>
      <c r="HF122" s="213"/>
      <c r="HG122" s="213"/>
      <c r="HH122" s="213"/>
      <c r="HI122" s="213"/>
      <c r="HJ122" s="213"/>
      <c r="HK122" s="213"/>
      <c r="HL122" s="213"/>
      <c r="HM122" s="213"/>
      <c r="HN122" s="213"/>
      <c r="HO122" s="213"/>
      <c r="HP122" s="213"/>
      <c r="HQ122" s="213"/>
      <c r="HR122" s="213"/>
      <c r="HS122" s="213"/>
      <c r="HT122" s="213"/>
      <c r="HU122" s="213"/>
      <c r="HV122" s="213"/>
      <c r="HW122" s="213"/>
      <c r="HX122" s="213"/>
      <c r="HY122" s="213"/>
      <c r="HZ122" s="213"/>
      <c r="IA122" s="213"/>
      <c r="IB122" s="213"/>
      <c r="IC122" s="213"/>
      <c r="ID122" s="213"/>
      <c r="IE122" s="213"/>
      <c r="IF122" s="213"/>
      <c r="IG122" s="213"/>
      <c r="IH122" s="213"/>
    </row>
    <row r="123" spans="1:242" x14ac:dyDescent="0.25">
      <c r="B123" s="430"/>
      <c r="C123" s="431"/>
      <c r="D123" s="310"/>
      <c r="E123" s="310"/>
      <c r="F123" s="310"/>
      <c r="G123" s="310"/>
      <c r="H123" s="432"/>
      <c r="I123" s="433"/>
      <c r="J123" s="310"/>
      <c r="K123" s="310"/>
      <c r="L123" s="310"/>
      <c r="M123" s="311"/>
    </row>
    <row r="124" spans="1:242" x14ac:dyDescent="0.25">
      <c r="B124" s="92" t="s">
        <v>175</v>
      </c>
      <c r="C124" s="223"/>
      <c r="D124" s="353">
        <v>20</v>
      </c>
      <c r="E124" s="56"/>
      <c r="F124" s="56"/>
      <c r="G124" s="56"/>
      <c r="H124" s="56"/>
      <c r="I124" s="213"/>
      <c r="J124" s="213"/>
      <c r="K124" s="213"/>
      <c r="L124" s="360" t="s">
        <v>176</v>
      </c>
      <c r="M124" s="188">
        <f>SUBTOTAL(109,Tabla14[Percepciones pagadas dentro del periodo reportado])</f>
        <v>615933.90000000026</v>
      </c>
    </row>
    <row r="125" spans="1:242" x14ac:dyDescent="0.25">
      <c r="B125" s="224"/>
      <c r="C125" s="56"/>
      <c r="D125" s="56"/>
      <c r="E125" s="56"/>
      <c r="F125" s="56"/>
      <c r="G125" s="56"/>
      <c r="H125" s="56"/>
      <c r="I125" s="223"/>
      <c r="J125" s="56"/>
      <c r="K125" s="56"/>
      <c r="L125" s="56"/>
      <c r="M125" s="57"/>
    </row>
    <row r="126" spans="1:242" x14ac:dyDescent="0.25">
      <c r="B126" s="224"/>
      <c r="C126" s="56"/>
      <c r="D126" s="56"/>
      <c r="E126" s="56"/>
      <c r="F126" s="56"/>
      <c r="G126" s="56"/>
      <c r="H126" s="56"/>
      <c r="I126" s="223"/>
      <c r="J126" s="56"/>
      <c r="K126" s="56"/>
      <c r="L126" s="56"/>
      <c r="M126" s="57"/>
    </row>
    <row r="127" spans="1:242" x14ac:dyDescent="0.25">
      <c r="B127" s="53"/>
      <c r="C127" s="54"/>
      <c r="D127" s="213"/>
      <c r="E127" s="54"/>
      <c r="F127" s="54"/>
      <c r="G127" s="54"/>
      <c r="H127" s="54"/>
      <c r="I127" s="213"/>
      <c r="J127" s="47" t="s">
        <v>177</v>
      </c>
      <c r="K127" s="213"/>
      <c r="L127" s="225">
        <f>+M124</f>
        <v>615933.90000000026</v>
      </c>
      <c r="M127" s="57"/>
    </row>
    <row r="128" spans="1:242" x14ac:dyDescent="0.25">
      <c r="B128" s="58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61"/>
    </row>
    <row r="129" spans="2:13" x14ac:dyDescent="0.25">
      <c r="B129" s="62" t="s">
        <v>154</v>
      </c>
      <c r="C129" s="64"/>
      <c r="D129" s="64"/>
      <c r="E129" s="190"/>
      <c r="F129" s="64"/>
      <c r="G129" s="64"/>
      <c r="H129" s="64"/>
      <c r="I129" s="64"/>
      <c r="J129" s="64"/>
      <c r="K129" s="64"/>
      <c r="L129" s="64"/>
      <c r="M129" s="64"/>
    </row>
    <row r="130" spans="2:13" x14ac:dyDescent="0.25"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2:13" x14ac:dyDescent="0.25">
      <c r="B131" s="11"/>
      <c r="C131" s="12"/>
      <c r="D131" s="13"/>
    </row>
    <row r="132" spans="2:13" x14ac:dyDescent="0.25">
      <c r="B132" s="500" t="str">
        <f>+'Caratula Resumen'!B46:E46</f>
        <v>C.P. ESMERALDA HERNANDEZ ESCOGIDO</v>
      </c>
      <c r="C132" s="501"/>
      <c r="D132" s="502"/>
    </row>
    <row r="133" spans="2:13" x14ac:dyDescent="0.25">
      <c r="B133" s="515" t="s">
        <v>40</v>
      </c>
      <c r="C133" s="516"/>
      <c r="D133" s="517"/>
    </row>
    <row r="134" spans="2:13" x14ac:dyDescent="0.25">
      <c r="B134" s="14"/>
      <c r="C134" s="342"/>
      <c r="D134" s="16"/>
    </row>
    <row r="135" spans="2:13" x14ac:dyDescent="0.25">
      <c r="B135" s="500" t="str">
        <f>+'Caratula Resumen'!B49:E49</f>
        <v>SUBJEFE DE NOMINA FEDERAL</v>
      </c>
      <c r="C135" s="501"/>
      <c r="D135" s="502"/>
    </row>
    <row r="136" spans="2:13" x14ac:dyDescent="0.25">
      <c r="B136" s="515" t="s">
        <v>41</v>
      </c>
      <c r="C136" s="516"/>
      <c r="D136" s="517"/>
    </row>
    <row r="137" spans="2:13" x14ac:dyDescent="0.25">
      <c r="B137" s="14"/>
      <c r="C137" s="342"/>
      <c r="D137" s="16"/>
    </row>
    <row r="138" spans="2:13" x14ac:dyDescent="0.25">
      <c r="B138" s="500"/>
      <c r="C138" s="501"/>
      <c r="D138" s="502"/>
    </row>
    <row r="139" spans="2:13" x14ac:dyDescent="0.25">
      <c r="B139" s="515" t="s">
        <v>42</v>
      </c>
      <c r="C139" s="516"/>
      <c r="D139" s="517"/>
    </row>
    <row r="140" spans="2:13" x14ac:dyDescent="0.25">
      <c r="B140" s="14"/>
      <c r="C140" s="342"/>
      <c r="D140" s="16"/>
    </row>
    <row r="141" spans="2:13" x14ac:dyDescent="0.25">
      <c r="B141" s="518" t="str">
        <f>+'Caratula Resumen'!B55:E55</f>
        <v>LEÓN, GUANAJUATO. A 6 DE JULIO DE 2022.</v>
      </c>
      <c r="C141" s="519"/>
      <c r="D141" s="520"/>
    </row>
    <row r="142" spans="2:13" x14ac:dyDescent="0.25">
      <c r="B142" s="515" t="s">
        <v>43</v>
      </c>
      <c r="C142" s="516"/>
      <c r="D142" s="517"/>
    </row>
    <row r="143" spans="2:13" x14ac:dyDescent="0.25">
      <c r="B143" s="345"/>
      <c r="C143" s="346"/>
      <c r="D143" s="347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139:D139"/>
    <mergeCell ref="B141:D141"/>
    <mergeCell ref="B142:D142"/>
    <mergeCell ref="B132:D132"/>
    <mergeCell ref="B133:D133"/>
    <mergeCell ref="B135:D135"/>
    <mergeCell ref="B136:D136"/>
    <mergeCell ref="B138:D138"/>
  </mergeCells>
  <phoneticPr fontId="66" type="noConversion"/>
  <dataValidations count="1">
    <dataValidation allowBlank="1" showInputMessage="1" showErrorMessage="1" sqref="B8"/>
  </dataValidations>
  <pageMargins left="0.7" right="0.7" top="0.75" bottom="0.75" header="0.3" footer="0.3"/>
  <pageSetup paperSize="9" scale="4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view="pageBreakPreview" zoomScale="60" zoomScaleNormal="100" workbookViewId="0">
      <selection activeCell="W39" sqref="W39"/>
    </sheetView>
  </sheetViews>
  <sheetFormatPr baseColWidth="10" defaultColWidth="11.42578125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5" width="20.7109375" customWidth="1"/>
    <col min="16" max="16" width="18.85546875" customWidth="1"/>
    <col min="17" max="18" width="14.140625" customWidth="1"/>
    <col min="19" max="19" width="20.710937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178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365"/>
      <c r="R7" s="364" t="str">
        <f>+'A Y  II D3'!X7</f>
        <v>GUANAJUATO</v>
      </c>
      <c r="S7" s="436"/>
    </row>
    <row r="8" spans="2:19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529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437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 x14ac:dyDescent="0.25"/>
    <row r="11" spans="2:19" ht="22.5" customHeight="1" x14ac:dyDescent="0.25">
      <c r="B11" s="567" t="s">
        <v>179</v>
      </c>
      <c r="C11" s="567" t="s">
        <v>180</v>
      </c>
      <c r="D11" s="567" t="s">
        <v>181</v>
      </c>
      <c r="E11" s="567" t="s">
        <v>182</v>
      </c>
      <c r="F11" s="566" t="s">
        <v>183</v>
      </c>
      <c r="G11" s="566" t="s">
        <v>61</v>
      </c>
      <c r="H11" s="568" t="s">
        <v>184</v>
      </c>
      <c r="I11" s="568"/>
      <c r="J11" s="568"/>
      <c r="K11" s="566" t="s">
        <v>153</v>
      </c>
      <c r="L11" s="566" t="s">
        <v>185</v>
      </c>
      <c r="M11" s="566" t="s">
        <v>186</v>
      </c>
      <c r="N11" s="566" t="s">
        <v>187</v>
      </c>
      <c r="O11" s="566" t="s">
        <v>188</v>
      </c>
      <c r="P11" s="566" t="s">
        <v>189</v>
      </c>
      <c r="Q11" s="566" t="s">
        <v>190</v>
      </c>
      <c r="R11" s="566" t="s">
        <v>191</v>
      </c>
      <c r="S11" s="566" t="s">
        <v>192</v>
      </c>
    </row>
    <row r="12" spans="2:19" ht="62.25" customHeight="1" x14ac:dyDescent="0.25">
      <c r="B12" s="567"/>
      <c r="C12" s="567"/>
      <c r="D12" s="567"/>
      <c r="E12" s="567"/>
      <c r="F12" s="566"/>
      <c r="G12" s="566"/>
      <c r="H12" s="226" t="s">
        <v>142</v>
      </c>
      <c r="I12" s="226" t="s">
        <v>193</v>
      </c>
      <c r="J12" s="227" t="s">
        <v>194</v>
      </c>
      <c r="K12" s="566"/>
      <c r="L12" s="566"/>
      <c r="M12" s="566"/>
      <c r="N12" s="566"/>
      <c r="O12" s="566"/>
      <c r="P12" s="566"/>
      <c r="Q12" s="566"/>
      <c r="R12" s="566"/>
      <c r="S12" s="566"/>
    </row>
    <row r="13" spans="2:19" ht="5.0999999999999996" customHeight="1" x14ac:dyDescent="0.25"/>
    <row r="14" spans="2:19" ht="31.5" hidden="1" x14ac:dyDescent="0.25">
      <c r="B14" s="228" t="s">
        <v>179</v>
      </c>
      <c r="C14" s="228" t="s">
        <v>180</v>
      </c>
      <c r="D14" s="228" t="s">
        <v>181</v>
      </c>
      <c r="E14" s="228" t="s">
        <v>182</v>
      </c>
      <c r="F14" s="229" t="s">
        <v>183</v>
      </c>
      <c r="G14" s="229" t="s">
        <v>195</v>
      </c>
      <c r="H14" s="226" t="s">
        <v>142</v>
      </c>
      <c r="I14" s="226" t="s">
        <v>193</v>
      </c>
      <c r="J14" s="227" t="s">
        <v>194</v>
      </c>
      <c r="K14" s="229" t="s">
        <v>153</v>
      </c>
      <c r="L14" s="229" t="s">
        <v>185</v>
      </c>
      <c r="M14" s="229" t="s">
        <v>186</v>
      </c>
      <c r="N14" s="229" t="s">
        <v>187</v>
      </c>
      <c r="O14" s="229" t="s">
        <v>188</v>
      </c>
      <c r="P14" s="229" t="s">
        <v>189</v>
      </c>
      <c r="Q14" s="229" t="s">
        <v>190</v>
      </c>
      <c r="R14" s="229" t="s">
        <v>191</v>
      </c>
      <c r="S14" s="229" t="s">
        <v>192</v>
      </c>
    </row>
    <row r="15" spans="2:19" x14ac:dyDescent="0.25">
      <c r="B15" s="426">
        <v>6</v>
      </c>
      <c r="C15" s="426">
        <v>61</v>
      </c>
      <c r="D15" s="426">
        <v>64</v>
      </c>
      <c r="E15" s="426" t="s">
        <v>1281</v>
      </c>
      <c r="F15" s="426" t="s">
        <v>1282</v>
      </c>
      <c r="G15" s="426">
        <v>83101</v>
      </c>
      <c r="H15" s="426">
        <v>1</v>
      </c>
      <c r="I15" s="426" t="s">
        <v>1268</v>
      </c>
      <c r="J15" s="426" t="s">
        <v>1283</v>
      </c>
      <c r="K15" s="426" t="s">
        <v>1284</v>
      </c>
      <c r="L15" s="426">
        <v>29</v>
      </c>
      <c r="M15" s="426">
        <v>2</v>
      </c>
      <c r="N15" s="426" t="s">
        <v>1285</v>
      </c>
      <c r="O15" s="435">
        <v>7304.45</v>
      </c>
      <c r="P15" s="426">
        <v>0</v>
      </c>
      <c r="Q15" s="426">
        <v>4</v>
      </c>
      <c r="R15" s="426">
        <v>0</v>
      </c>
      <c r="S15" s="435">
        <v>29217.8</v>
      </c>
    </row>
    <row r="16" spans="2:19" x14ac:dyDescent="0.25">
      <c r="B16" s="426">
        <v>6</v>
      </c>
      <c r="C16" s="426">
        <v>61</v>
      </c>
      <c r="D16" s="426">
        <v>64</v>
      </c>
      <c r="E16" s="426" t="s">
        <v>1281</v>
      </c>
      <c r="F16" s="426" t="s">
        <v>1282</v>
      </c>
      <c r="G16" s="426">
        <v>83101</v>
      </c>
      <c r="H16" s="426">
        <v>1</v>
      </c>
      <c r="I16" s="426" t="s">
        <v>1267</v>
      </c>
      <c r="J16" s="426" t="s">
        <v>1286</v>
      </c>
      <c r="K16" s="426" t="s">
        <v>1284</v>
      </c>
      <c r="L16" s="426">
        <v>70</v>
      </c>
      <c r="M16" s="426">
        <v>3</v>
      </c>
      <c r="N16" s="426" t="s">
        <v>1285</v>
      </c>
      <c r="O16" s="435">
        <v>7506.15</v>
      </c>
      <c r="P16" s="426">
        <v>0</v>
      </c>
      <c r="Q16" s="426">
        <v>19</v>
      </c>
      <c r="R16" s="426">
        <v>0</v>
      </c>
      <c r="S16" s="435">
        <v>142616.85</v>
      </c>
    </row>
    <row r="17" spans="2:19" x14ac:dyDescent="0.25">
      <c r="B17" s="426">
        <v>6</v>
      </c>
      <c r="C17" s="426">
        <v>61</v>
      </c>
      <c r="D17" s="426">
        <v>64</v>
      </c>
      <c r="E17" s="426" t="s">
        <v>1281</v>
      </c>
      <c r="F17" s="426" t="s">
        <v>1282</v>
      </c>
      <c r="G17" s="426">
        <v>83101</v>
      </c>
      <c r="H17" s="426">
        <v>1</v>
      </c>
      <c r="I17" s="426" t="s">
        <v>347</v>
      </c>
      <c r="J17" s="426" t="s">
        <v>1287</v>
      </c>
      <c r="K17" s="426" t="s">
        <v>1284</v>
      </c>
      <c r="L17" s="426">
        <v>81</v>
      </c>
      <c r="M17" s="426">
        <v>5</v>
      </c>
      <c r="N17" s="426" t="s">
        <v>1285</v>
      </c>
      <c r="O17" s="435">
        <v>7896</v>
      </c>
      <c r="P17" s="426">
        <v>0</v>
      </c>
      <c r="Q17" s="426">
        <v>27</v>
      </c>
      <c r="R17" s="426">
        <v>0</v>
      </c>
      <c r="S17" s="435">
        <v>213192</v>
      </c>
    </row>
    <row r="18" spans="2:19" x14ac:dyDescent="0.25">
      <c r="B18" s="426">
        <v>6</v>
      </c>
      <c r="C18" s="426">
        <v>61</v>
      </c>
      <c r="D18" s="426">
        <v>64</v>
      </c>
      <c r="E18" s="426" t="s">
        <v>1281</v>
      </c>
      <c r="F18" s="426" t="s">
        <v>1282</v>
      </c>
      <c r="G18" s="426">
        <v>83101</v>
      </c>
      <c r="H18" s="426">
        <v>1</v>
      </c>
      <c r="I18" s="426" t="s">
        <v>1266</v>
      </c>
      <c r="J18" s="426" t="s">
        <v>1288</v>
      </c>
      <c r="K18" s="426" t="s">
        <v>1284</v>
      </c>
      <c r="L18" s="426">
        <v>43</v>
      </c>
      <c r="M18" s="426">
        <v>2</v>
      </c>
      <c r="N18" s="426" t="s">
        <v>1285</v>
      </c>
      <c r="O18" s="435">
        <v>7304.45</v>
      </c>
      <c r="P18" s="426">
        <v>0</v>
      </c>
      <c r="Q18" s="426">
        <v>27</v>
      </c>
      <c r="R18" s="426">
        <v>0</v>
      </c>
      <c r="S18" s="435">
        <v>197220.15</v>
      </c>
    </row>
    <row r="19" spans="2:19" x14ac:dyDescent="0.25">
      <c r="B19" s="426">
        <v>6</v>
      </c>
      <c r="C19" s="426">
        <v>61</v>
      </c>
      <c r="D19" s="426">
        <v>64</v>
      </c>
      <c r="E19" s="426" t="s">
        <v>1281</v>
      </c>
      <c r="F19" s="426" t="s">
        <v>1282</v>
      </c>
      <c r="G19" s="426">
        <v>83101</v>
      </c>
      <c r="H19" s="426">
        <v>1</v>
      </c>
      <c r="I19" s="426" t="s">
        <v>1265</v>
      </c>
      <c r="J19" s="426" t="s">
        <v>1289</v>
      </c>
      <c r="K19" s="426" t="s">
        <v>1284</v>
      </c>
      <c r="L19" s="426">
        <v>93</v>
      </c>
      <c r="M19" s="426" t="s">
        <v>1290</v>
      </c>
      <c r="N19" s="426" t="s">
        <v>1285</v>
      </c>
      <c r="O19" s="435">
        <v>5164.5200000000004</v>
      </c>
      <c r="P19" s="426">
        <v>0</v>
      </c>
      <c r="Q19" s="426">
        <v>5</v>
      </c>
      <c r="R19" s="426">
        <v>0</v>
      </c>
      <c r="S19" s="435">
        <v>25822.600000000002</v>
      </c>
    </row>
    <row r="20" spans="2:19" x14ac:dyDescent="0.25">
      <c r="B20" s="426">
        <v>6</v>
      </c>
      <c r="C20" s="426">
        <v>61</v>
      </c>
      <c r="D20" s="426">
        <v>64</v>
      </c>
      <c r="E20" s="426" t="s">
        <v>1281</v>
      </c>
      <c r="F20" s="426" t="s">
        <v>1282</v>
      </c>
      <c r="G20" s="426">
        <v>83101</v>
      </c>
      <c r="H20" s="426">
        <v>1</v>
      </c>
      <c r="I20" s="426" t="s">
        <v>1274</v>
      </c>
      <c r="J20" s="426" t="s">
        <v>1291</v>
      </c>
      <c r="K20" s="426" t="s">
        <v>1284</v>
      </c>
      <c r="L20" s="426">
        <v>97</v>
      </c>
      <c r="M20" s="426" t="s">
        <v>1292</v>
      </c>
      <c r="N20" s="426" t="s">
        <v>1285</v>
      </c>
      <c r="O20" s="435">
        <v>14611.06</v>
      </c>
      <c r="P20" s="426">
        <v>0</v>
      </c>
      <c r="Q20" s="426">
        <v>1</v>
      </c>
      <c r="R20" s="426">
        <v>0</v>
      </c>
      <c r="S20" s="435">
        <v>14611.06</v>
      </c>
    </row>
    <row r="21" spans="2:19" x14ac:dyDescent="0.25">
      <c r="B21" s="426">
        <v>6</v>
      </c>
      <c r="C21" s="426">
        <v>61</v>
      </c>
      <c r="D21" s="426">
        <v>64</v>
      </c>
      <c r="E21" s="426" t="s">
        <v>1281</v>
      </c>
      <c r="F21" s="426" t="s">
        <v>1282</v>
      </c>
      <c r="G21" s="426">
        <v>83101</v>
      </c>
      <c r="H21" s="426">
        <v>1</v>
      </c>
      <c r="I21" s="426" t="s">
        <v>1270</v>
      </c>
      <c r="J21" s="426" t="s">
        <v>1293</v>
      </c>
      <c r="K21" s="426" t="s">
        <v>1284</v>
      </c>
      <c r="L21" s="426">
        <v>1</v>
      </c>
      <c r="M21" s="426">
        <v>9</v>
      </c>
      <c r="N21" s="426" t="s">
        <v>1285</v>
      </c>
      <c r="O21" s="435">
        <v>7895</v>
      </c>
      <c r="P21" s="426">
        <v>0</v>
      </c>
      <c r="Q21" s="426">
        <v>15</v>
      </c>
      <c r="R21" s="426">
        <v>0</v>
      </c>
      <c r="S21" s="435">
        <v>118425</v>
      </c>
    </row>
    <row r="22" spans="2:19" x14ac:dyDescent="0.25">
      <c r="B22" s="426">
        <v>6</v>
      </c>
      <c r="C22" s="426">
        <v>61</v>
      </c>
      <c r="D22" s="426">
        <v>64</v>
      </c>
      <c r="E22" s="426" t="s">
        <v>1281</v>
      </c>
      <c r="F22" s="426" t="s">
        <v>1282</v>
      </c>
      <c r="G22" s="426">
        <v>83101</v>
      </c>
      <c r="H22" s="426">
        <v>1</v>
      </c>
      <c r="I22" s="426" t="s">
        <v>1269</v>
      </c>
      <c r="J22" s="426" t="s">
        <v>1294</v>
      </c>
      <c r="K22" s="426" t="s">
        <v>1284</v>
      </c>
      <c r="L22" s="426">
        <v>88</v>
      </c>
      <c r="M22" s="426">
        <v>8</v>
      </c>
      <c r="N22" s="426" t="s">
        <v>1285</v>
      </c>
      <c r="O22" s="435">
        <v>7890.35</v>
      </c>
      <c r="P22" s="426">
        <v>0</v>
      </c>
      <c r="Q22" s="426">
        <v>10</v>
      </c>
      <c r="R22" s="426">
        <v>0</v>
      </c>
      <c r="S22" s="435">
        <v>78903.5</v>
      </c>
    </row>
    <row r="23" spans="2:19" x14ac:dyDescent="0.25">
      <c r="B23" s="426">
        <v>6</v>
      </c>
      <c r="C23" s="426">
        <v>61</v>
      </c>
      <c r="D23" s="426">
        <v>64</v>
      </c>
      <c r="E23" s="426" t="s">
        <v>1281</v>
      </c>
      <c r="F23" s="426" t="s">
        <v>1282</v>
      </c>
      <c r="G23" s="426">
        <v>83101</v>
      </c>
      <c r="H23" s="426">
        <v>1</v>
      </c>
      <c r="I23" s="426" t="s">
        <v>1273</v>
      </c>
      <c r="J23" s="426" t="s">
        <v>1286</v>
      </c>
      <c r="K23" s="426" t="s">
        <v>1284</v>
      </c>
      <c r="L23" s="426">
        <v>70</v>
      </c>
      <c r="M23" s="426">
        <v>3</v>
      </c>
      <c r="N23" s="426" t="s">
        <v>1285</v>
      </c>
      <c r="O23" s="435">
        <v>7506.15</v>
      </c>
      <c r="P23" s="426">
        <v>0</v>
      </c>
      <c r="Q23" s="426">
        <v>1</v>
      </c>
      <c r="R23" s="426">
        <v>0</v>
      </c>
      <c r="S23" s="435">
        <v>7506.15</v>
      </c>
    </row>
    <row r="24" spans="2:19" x14ac:dyDescent="0.25">
      <c r="B24" s="426">
        <v>6</v>
      </c>
      <c r="C24" s="426">
        <v>61</v>
      </c>
      <c r="D24" s="426">
        <v>64</v>
      </c>
      <c r="E24" s="426" t="s">
        <v>1281</v>
      </c>
      <c r="F24" s="426" t="s">
        <v>1282</v>
      </c>
      <c r="G24" s="426">
        <v>83101</v>
      </c>
      <c r="H24" s="426">
        <v>1</v>
      </c>
      <c r="I24" s="426" t="s">
        <v>1271</v>
      </c>
      <c r="J24" s="426" t="s">
        <v>1295</v>
      </c>
      <c r="K24" s="426" t="s">
        <v>1284</v>
      </c>
      <c r="L24" s="426">
        <v>95</v>
      </c>
      <c r="M24" s="426" t="s">
        <v>1290</v>
      </c>
      <c r="N24" s="426" t="s">
        <v>1285</v>
      </c>
      <c r="O24" s="435">
        <v>5164.5</v>
      </c>
      <c r="P24" s="426">
        <v>0</v>
      </c>
      <c r="Q24" s="426">
        <v>1</v>
      </c>
      <c r="R24" s="426">
        <v>0</v>
      </c>
      <c r="S24" s="435">
        <v>5164.5</v>
      </c>
    </row>
    <row r="25" spans="2:19" x14ac:dyDescent="0.25">
      <c r="B25" s="426">
        <v>6</v>
      </c>
      <c r="C25" s="426">
        <v>61</v>
      </c>
      <c r="D25" s="426">
        <v>64</v>
      </c>
      <c r="E25" s="426" t="s">
        <v>1281</v>
      </c>
      <c r="F25" s="426" t="s">
        <v>1282</v>
      </c>
      <c r="G25" s="426">
        <v>83101</v>
      </c>
      <c r="H25" s="426">
        <v>1</v>
      </c>
      <c r="I25" s="426" t="s">
        <v>1271</v>
      </c>
      <c r="J25" s="426" t="s">
        <v>1296</v>
      </c>
      <c r="K25" s="426" t="s">
        <v>1284</v>
      </c>
      <c r="L25" s="426">
        <v>95</v>
      </c>
      <c r="M25" s="426" t="s">
        <v>1290</v>
      </c>
      <c r="N25" s="426" t="s">
        <v>1285</v>
      </c>
      <c r="O25" s="435">
        <v>4190.8999999999996</v>
      </c>
      <c r="P25" s="426">
        <v>0</v>
      </c>
      <c r="Q25" s="426">
        <v>11</v>
      </c>
      <c r="R25" s="426">
        <v>0</v>
      </c>
      <c r="S25" s="435">
        <v>46099.899999999994</v>
      </c>
    </row>
    <row r="26" spans="2:19" x14ac:dyDescent="0.25">
      <c r="B26" s="426">
        <v>6</v>
      </c>
      <c r="C26" s="426">
        <v>61</v>
      </c>
      <c r="D26" s="426">
        <v>64</v>
      </c>
      <c r="E26" s="426" t="s">
        <v>1281</v>
      </c>
      <c r="F26" s="426" t="s">
        <v>1282</v>
      </c>
      <c r="G26" s="426">
        <v>83101</v>
      </c>
      <c r="H26" s="426">
        <v>1</v>
      </c>
      <c r="I26" s="426" t="s">
        <v>1271</v>
      </c>
      <c r="J26" s="426" t="s">
        <v>1297</v>
      </c>
      <c r="K26" s="426" t="s">
        <v>1284</v>
      </c>
      <c r="L26" s="426">
        <v>95</v>
      </c>
      <c r="M26" s="426" t="s">
        <v>1290</v>
      </c>
      <c r="N26" s="426" t="s">
        <v>1285</v>
      </c>
      <c r="O26" s="435">
        <v>4328.8500000000004</v>
      </c>
      <c r="P26" s="426">
        <v>0</v>
      </c>
      <c r="Q26" s="426">
        <v>3</v>
      </c>
      <c r="R26" s="426">
        <v>0</v>
      </c>
      <c r="S26" s="435">
        <v>12986.550000000001</v>
      </c>
    </row>
    <row r="27" spans="2:19" x14ac:dyDescent="0.25">
      <c r="B27" s="426">
        <v>6</v>
      </c>
      <c r="C27" s="426">
        <v>61</v>
      </c>
      <c r="D27" s="426">
        <v>64</v>
      </c>
      <c r="E27" s="426" t="s">
        <v>1281</v>
      </c>
      <c r="F27" s="426" t="s">
        <v>1282</v>
      </c>
      <c r="G27" s="426">
        <v>83101</v>
      </c>
      <c r="H27" s="426">
        <v>1</v>
      </c>
      <c r="I27" s="426" t="s">
        <v>1264</v>
      </c>
      <c r="J27" s="426" t="s">
        <v>1237</v>
      </c>
      <c r="K27" s="426" t="s">
        <v>1284</v>
      </c>
      <c r="L27" s="426">
        <v>21</v>
      </c>
      <c r="M27" s="426">
        <v>2</v>
      </c>
      <c r="N27" s="426" t="s">
        <v>1285</v>
      </c>
      <c r="O27" s="435">
        <v>7304.45</v>
      </c>
      <c r="P27" s="426">
        <v>0</v>
      </c>
      <c r="Q27" s="426">
        <v>4</v>
      </c>
      <c r="R27" s="426">
        <v>0</v>
      </c>
      <c r="S27" s="435">
        <v>29217.8</v>
      </c>
    </row>
    <row r="28" spans="2:19" x14ac:dyDescent="0.25">
      <c r="B28" s="426">
        <v>6</v>
      </c>
      <c r="C28" s="426">
        <v>61</v>
      </c>
      <c r="D28" s="426">
        <v>64</v>
      </c>
      <c r="E28" s="426" t="s">
        <v>1281</v>
      </c>
      <c r="F28" s="426" t="s">
        <v>1282</v>
      </c>
      <c r="G28" s="426">
        <v>83101</v>
      </c>
      <c r="H28" s="426">
        <v>1</v>
      </c>
      <c r="I28" s="426" t="s">
        <v>348</v>
      </c>
      <c r="J28" s="426" t="s">
        <v>1298</v>
      </c>
      <c r="K28" s="426" t="s">
        <v>1284</v>
      </c>
      <c r="L28" s="426">
        <v>47</v>
      </c>
      <c r="M28" s="426">
        <v>2</v>
      </c>
      <c r="N28" s="426" t="s">
        <v>1285</v>
      </c>
      <c r="O28" s="435">
        <v>7304.45</v>
      </c>
      <c r="P28" s="426">
        <v>0</v>
      </c>
      <c r="Q28" s="426">
        <v>24</v>
      </c>
      <c r="R28" s="426">
        <v>0</v>
      </c>
      <c r="S28" s="435">
        <v>175306.8</v>
      </c>
    </row>
    <row r="29" spans="2:19" x14ac:dyDescent="0.25">
      <c r="B29" s="426">
        <v>6</v>
      </c>
      <c r="C29" s="426">
        <v>61</v>
      </c>
      <c r="D29" s="426">
        <v>64</v>
      </c>
      <c r="E29" s="426" t="s">
        <v>1281</v>
      </c>
      <c r="F29" s="426" t="s">
        <v>1282</v>
      </c>
      <c r="G29" s="426">
        <v>83101</v>
      </c>
      <c r="H29" s="426">
        <v>1</v>
      </c>
      <c r="I29" s="426" t="s">
        <v>349</v>
      </c>
      <c r="J29" s="426" t="s">
        <v>1239</v>
      </c>
      <c r="K29" s="426" t="s">
        <v>1284</v>
      </c>
      <c r="L29" s="426">
        <v>39</v>
      </c>
      <c r="M29" s="426">
        <v>2</v>
      </c>
      <c r="N29" s="426" t="s">
        <v>1285</v>
      </c>
      <c r="O29" s="435">
        <v>7304.45</v>
      </c>
      <c r="P29" s="426">
        <v>0</v>
      </c>
      <c r="Q29" s="426">
        <v>25</v>
      </c>
      <c r="R29" s="426">
        <v>0</v>
      </c>
      <c r="S29" s="435">
        <v>182611.25</v>
      </c>
    </row>
    <row r="30" spans="2:19" x14ac:dyDescent="0.25">
      <c r="B30" s="426">
        <v>6</v>
      </c>
      <c r="C30" s="426">
        <v>61</v>
      </c>
      <c r="D30" s="426">
        <v>64</v>
      </c>
      <c r="E30" s="426" t="s">
        <v>1281</v>
      </c>
      <c r="F30" s="426" t="s">
        <v>1282</v>
      </c>
      <c r="G30" s="426">
        <v>83101</v>
      </c>
      <c r="H30" s="426">
        <v>1</v>
      </c>
      <c r="I30" s="426" t="s">
        <v>346</v>
      </c>
      <c r="J30" s="426" t="s">
        <v>1299</v>
      </c>
      <c r="K30" s="426" t="s">
        <v>1284</v>
      </c>
      <c r="L30" s="426">
        <v>82</v>
      </c>
      <c r="M30" s="426">
        <v>7</v>
      </c>
      <c r="N30" s="426" t="s">
        <v>1285</v>
      </c>
      <c r="O30" s="435">
        <v>7797.7</v>
      </c>
      <c r="P30" s="426">
        <v>0</v>
      </c>
      <c r="Q30" s="426">
        <v>172</v>
      </c>
      <c r="R30" s="426">
        <v>0</v>
      </c>
      <c r="S30" s="435">
        <v>1341204.3999999999</v>
      </c>
    </row>
    <row r="31" spans="2:19" x14ac:dyDescent="0.25">
      <c r="B31" s="426">
        <v>6</v>
      </c>
      <c r="C31" s="426">
        <v>61</v>
      </c>
      <c r="D31" s="426">
        <v>64</v>
      </c>
      <c r="E31" s="426" t="s">
        <v>1281</v>
      </c>
      <c r="F31" s="426" t="s">
        <v>1282</v>
      </c>
      <c r="G31" s="426">
        <v>83101</v>
      </c>
      <c r="H31" s="426">
        <v>1</v>
      </c>
      <c r="I31" s="426" t="s">
        <v>1272</v>
      </c>
      <c r="J31" s="426" t="s">
        <v>1300</v>
      </c>
      <c r="K31" s="426" t="s">
        <v>1284</v>
      </c>
      <c r="L31" s="426">
        <v>86</v>
      </c>
      <c r="M31" s="426">
        <v>7</v>
      </c>
      <c r="N31" s="426" t="s">
        <v>1285</v>
      </c>
      <c r="O31" s="435">
        <v>7797.7</v>
      </c>
      <c r="P31" s="426">
        <v>0</v>
      </c>
      <c r="Q31" s="426">
        <v>6</v>
      </c>
      <c r="R31" s="426">
        <v>0</v>
      </c>
      <c r="S31" s="435">
        <v>46786.2</v>
      </c>
    </row>
    <row r="32" spans="2:19" x14ac:dyDescent="0.25">
      <c r="B32" s="67"/>
      <c r="D32" s="121"/>
      <c r="E32" s="56"/>
      <c r="F32" s="56"/>
      <c r="G32" s="56"/>
      <c r="H32" s="56"/>
      <c r="I32" s="56"/>
      <c r="J32" s="56"/>
      <c r="K32" s="56"/>
      <c r="L32" s="56"/>
      <c r="M32" s="47"/>
      <c r="N32" s="125" t="s">
        <v>196</v>
      </c>
      <c r="O32" s="187">
        <f>SUBTOTAL(109,Tabla15[Monto mensual
por plaza jornada])</f>
        <v>124271.12999999998</v>
      </c>
      <c r="P32" s="230"/>
      <c r="Q32" s="524" t="s">
        <v>197</v>
      </c>
      <c r="R32" s="524"/>
      <c r="S32" s="231">
        <f>SUBTOTAL(109,Tabla15[Monto total autorizado])</f>
        <v>2666892.5100000002</v>
      </c>
    </row>
    <row r="33" spans="2:19" x14ac:dyDescent="0.25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5" t="s">
        <v>319</v>
      </c>
      <c r="O33" s="47">
        <v>0</v>
      </c>
      <c r="P33" s="187"/>
      <c r="Q33" s="47"/>
      <c r="R33" s="51"/>
      <c r="S33" s="52"/>
    </row>
    <row r="34" spans="2:19" x14ac:dyDescent="0.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32"/>
      <c r="N34" s="232"/>
      <c r="O34" s="232"/>
      <c r="P34" s="232"/>
      <c r="Q34" s="232"/>
      <c r="R34" s="232"/>
      <c r="S34" s="233"/>
    </row>
    <row r="35" spans="2:19" x14ac:dyDescent="0.25">
      <c r="B35" s="62" t="s">
        <v>154</v>
      </c>
      <c r="C35" s="64"/>
      <c r="D35" s="64"/>
      <c r="E35" s="64"/>
      <c r="F35" s="190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 x14ac:dyDescent="0.25">
      <c r="B37" s="11"/>
      <c r="C37" s="12"/>
      <c r="D37" s="12"/>
      <c r="E37" s="13"/>
    </row>
    <row r="38" spans="2:19" x14ac:dyDescent="0.25">
      <c r="B38" s="500" t="str">
        <f>+'Caratula Resumen'!B46:E46</f>
        <v>C.P. ESMERALDA HERNANDEZ ESCOGIDO</v>
      </c>
      <c r="C38" s="501"/>
      <c r="D38" s="501"/>
      <c r="E38" s="502"/>
    </row>
    <row r="39" spans="2:19" x14ac:dyDescent="0.25">
      <c r="B39" s="515" t="s">
        <v>40</v>
      </c>
      <c r="C39" s="516"/>
      <c r="D39" s="516"/>
      <c r="E39" s="517"/>
    </row>
    <row r="40" spans="2:19" x14ac:dyDescent="0.25">
      <c r="B40" s="14"/>
      <c r="C40" s="342"/>
      <c r="D40" s="342"/>
      <c r="E40" s="16"/>
    </row>
    <row r="41" spans="2:19" x14ac:dyDescent="0.25">
      <c r="B41" s="518" t="str">
        <f>+'Caratula Resumen'!B49:E49</f>
        <v>SUBJEFE DE NOMINA FEDERAL</v>
      </c>
      <c r="C41" s="501"/>
      <c r="D41" s="501"/>
      <c r="E41" s="502"/>
    </row>
    <row r="42" spans="2:19" x14ac:dyDescent="0.25">
      <c r="B42" s="515" t="s">
        <v>41</v>
      </c>
      <c r="C42" s="516"/>
      <c r="D42" s="516"/>
      <c r="E42" s="517"/>
    </row>
    <row r="43" spans="2:19" x14ac:dyDescent="0.25">
      <c r="B43" s="14"/>
      <c r="C43" s="342"/>
      <c r="D43" s="342"/>
      <c r="E43" s="16"/>
    </row>
    <row r="44" spans="2:19" x14ac:dyDescent="0.25">
      <c r="B44" s="500"/>
      <c r="C44" s="501"/>
      <c r="D44" s="501"/>
      <c r="E44" s="502"/>
    </row>
    <row r="45" spans="2:19" x14ac:dyDescent="0.25">
      <c r="B45" s="515" t="s">
        <v>42</v>
      </c>
      <c r="C45" s="516"/>
      <c r="D45" s="516"/>
      <c r="E45" s="517"/>
    </row>
    <row r="46" spans="2:19" x14ac:dyDescent="0.25">
      <c r="B46" s="14"/>
      <c r="C46" s="342"/>
      <c r="D46" s="342"/>
      <c r="E46" s="16"/>
    </row>
    <row r="47" spans="2:19" x14ac:dyDescent="0.25">
      <c r="B47" s="518" t="str">
        <f>+'Caratula Resumen'!B55:E55</f>
        <v>LEÓN, GUANAJUATO. A 6 DE JULIO DE 2022.</v>
      </c>
      <c r="C47" s="519"/>
      <c r="D47" s="519"/>
      <c r="E47" s="520"/>
    </row>
    <row r="48" spans="2:19" x14ac:dyDescent="0.25">
      <c r="B48" s="515" t="s">
        <v>43</v>
      </c>
      <c r="C48" s="516"/>
      <c r="D48" s="516"/>
      <c r="E48" s="517"/>
    </row>
    <row r="49" spans="2:5" x14ac:dyDescent="0.25">
      <c r="B49" s="512"/>
      <c r="C49" s="513"/>
      <c r="D49" s="513"/>
      <c r="E49" s="514"/>
    </row>
  </sheetData>
  <mergeCells count="27">
    <mergeCell ref="K11:K12"/>
    <mergeCell ref="R11:R12"/>
    <mergeCell ref="S11:S12"/>
    <mergeCell ref="B8:J8"/>
    <mergeCell ref="B11:B12"/>
    <mergeCell ref="C11:C12"/>
    <mergeCell ref="D11:D12"/>
    <mergeCell ref="E11:E12"/>
    <mergeCell ref="F11:F12"/>
    <mergeCell ref="G11:G12"/>
    <mergeCell ref="H11:J11"/>
    <mergeCell ref="Q32:R32"/>
    <mergeCell ref="L11:L12"/>
    <mergeCell ref="M11:M12"/>
    <mergeCell ref="N11:N12"/>
    <mergeCell ref="O11:O12"/>
    <mergeCell ref="P11:P12"/>
    <mergeCell ref="Q11:Q12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B8 Q8"/>
  </dataValidations>
  <pageMargins left="0.7" right="0.7" top="0.75" bottom="0.75" header="0.3" footer="0.3"/>
  <pageSetup paperSize="9" scale="43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showGridLines="0" view="pageBreakPreview" zoomScale="60" zoomScaleNormal="100" workbookViewId="0">
      <selection activeCell="W39" sqref="W39"/>
    </sheetView>
  </sheetViews>
  <sheetFormatPr baseColWidth="10" defaultColWidth="11.42578125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34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8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43" t="s">
        <v>198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65"/>
      <c r="Q7" s="364" t="str">
        <f>+'A Y  II D3'!X7</f>
        <v>GUANAJUATO</v>
      </c>
      <c r="R7" s="436"/>
    </row>
    <row r="8" spans="2:18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529"/>
      <c r="K8" s="74"/>
      <c r="L8" s="74"/>
      <c r="M8" s="74"/>
      <c r="N8" s="74"/>
      <c r="O8" s="74"/>
      <c r="P8" s="74"/>
      <c r="Q8" s="25" t="str">
        <f>+'A Y  II D3'!X8</f>
        <v>2do. Trimestre 2022</v>
      </c>
      <c r="R8" s="437"/>
    </row>
    <row r="9" spans="2:18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 x14ac:dyDescent="0.25">
      <c r="G10"/>
    </row>
    <row r="11" spans="2:18" ht="39.75" customHeight="1" x14ac:dyDescent="0.25">
      <c r="B11" s="569" t="s">
        <v>199</v>
      </c>
      <c r="C11" s="566" t="s">
        <v>200</v>
      </c>
      <c r="D11" s="566" t="s">
        <v>201</v>
      </c>
      <c r="E11" s="566" t="s">
        <v>202</v>
      </c>
      <c r="F11" s="566" t="s">
        <v>203</v>
      </c>
      <c r="G11" s="570" t="s">
        <v>204</v>
      </c>
      <c r="H11" s="566" t="s">
        <v>151</v>
      </c>
      <c r="I11" s="566" t="s">
        <v>152</v>
      </c>
      <c r="J11" s="568" t="s">
        <v>205</v>
      </c>
      <c r="K11" s="568"/>
      <c r="L11" s="568"/>
      <c r="M11" s="568"/>
      <c r="N11" s="568"/>
      <c r="O11" s="568" t="s">
        <v>206</v>
      </c>
      <c r="P11" s="568"/>
      <c r="Q11" s="568"/>
      <c r="R11" s="566" t="s">
        <v>207</v>
      </c>
    </row>
    <row r="12" spans="2:18" ht="82.5" customHeight="1" x14ac:dyDescent="0.25">
      <c r="B12" s="569"/>
      <c r="C12" s="566"/>
      <c r="D12" s="566"/>
      <c r="E12" s="566"/>
      <c r="F12" s="566"/>
      <c r="G12" s="570"/>
      <c r="H12" s="566"/>
      <c r="I12" s="566"/>
      <c r="J12" s="226" t="s">
        <v>208</v>
      </c>
      <c r="K12" s="226" t="s">
        <v>209</v>
      </c>
      <c r="L12" s="226" t="s">
        <v>210</v>
      </c>
      <c r="M12" s="226" t="s">
        <v>211</v>
      </c>
      <c r="N12" s="226" t="s">
        <v>212</v>
      </c>
      <c r="O12" s="226" t="s">
        <v>213</v>
      </c>
      <c r="P12" s="226" t="s">
        <v>214</v>
      </c>
      <c r="Q12" s="226" t="s">
        <v>215</v>
      </c>
      <c r="R12" s="566"/>
    </row>
    <row r="13" spans="2:18" ht="5.0999999999999996" customHeight="1" x14ac:dyDescent="0.25"/>
    <row r="14" spans="2:18" ht="75" hidden="1" x14ac:dyDescent="0.25">
      <c r="B14" s="235" t="s">
        <v>199</v>
      </c>
      <c r="C14" s="229" t="s">
        <v>200</v>
      </c>
      <c r="D14" s="229" t="s">
        <v>201</v>
      </c>
      <c r="E14" s="229" t="s">
        <v>202</v>
      </c>
      <c r="F14" s="229" t="s">
        <v>203</v>
      </c>
      <c r="G14" s="236" t="s">
        <v>204</v>
      </c>
      <c r="H14" s="229" t="s">
        <v>151</v>
      </c>
      <c r="I14" s="229" t="s">
        <v>152</v>
      </c>
      <c r="J14" s="226" t="s">
        <v>208</v>
      </c>
      <c r="K14" s="226" t="s">
        <v>209</v>
      </c>
      <c r="L14" s="226" t="s">
        <v>210</v>
      </c>
      <c r="M14" s="226" t="s">
        <v>211</v>
      </c>
      <c r="N14" s="226" t="s">
        <v>212</v>
      </c>
      <c r="O14" s="226" t="s">
        <v>213</v>
      </c>
      <c r="P14" s="226" t="s">
        <v>214</v>
      </c>
      <c r="Q14" s="226" t="s">
        <v>215</v>
      </c>
      <c r="R14" s="229" t="s">
        <v>207</v>
      </c>
    </row>
    <row r="15" spans="2:18" x14ac:dyDescent="0.25">
      <c r="B15" s="221">
        <v>1</v>
      </c>
      <c r="C15" s="221" t="s">
        <v>1268</v>
      </c>
      <c r="D15" s="221" t="s">
        <v>1283</v>
      </c>
      <c r="E15" s="221" t="s">
        <v>1285</v>
      </c>
      <c r="F15" s="221">
        <v>2</v>
      </c>
      <c r="G15" s="221" t="s">
        <v>1301</v>
      </c>
      <c r="H15" s="221" t="s">
        <v>1268</v>
      </c>
      <c r="I15" s="221">
        <v>2</v>
      </c>
      <c r="J15" s="221">
        <v>202206</v>
      </c>
      <c r="K15" s="221">
        <v>999999</v>
      </c>
      <c r="L15" s="221">
        <v>0</v>
      </c>
      <c r="M15" s="435">
        <v>7304.45</v>
      </c>
      <c r="N15" s="221">
        <v>0</v>
      </c>
      <c r="O15" s="221">
        <v>35</v>
      </c>
      <c r="P15" s="221">
        <v>35</v>
      </c>
      <c r="Q15" s="221">
        <v>0</v>
      </c>
      <c r="R15" s="221">
        <v>20220630</v>
      </c>
    </row>
    <row r="16" spans="2:18" x14ac:dyDescent="0.25">
      <c r="B16" s="221">
        <v>1</v>
      </c>
      <c r="C16" s="221" t="s">
        <v>1267</v>
      </c>
      <c r="D16" s="221" t="s">
        <v>1286</v>
      </c>
      <c r="E16" s="221" t="s">
        <v>1285</v>
      </c>
      <c r="F16" s="221">
        <v>2</v>
      </c>
      <c r="G16" s="221" t="s">
        <v>1301</v>
      </c>
      <c r="H16" s="221" t="s">
        <v>1267</v>
      </c>
      <c r="I16" s="221">
        <v>3</v>
      </c>
      <c r="J16" s="221">
        <v>202206</v>
      </c>
      <c r="K16" s="221">
        <v>999999</v>
      </c>
      <c r="L16" s="221">
        <v>0</v>
      </c>
      <c r="M16" s="435">
        <v>7506.15</v>
      </c>
      <c r="N16" s="221">
        <v>0</v>
      </c>
      <c r="O16" s="221">
        <v>35</v>
      </c>
      <c r="P16" s="221">
        <v>35</v>
      </c>
      <c r="Q16" s="221">
        <v>0</v>
      </c>
      <c r="R16" s="221">
        <v>20220630</v>
      </c>
    </row>
    <row r="17" spans="2:18" x14ac:dyDescent="0.25">
      <c r="B17" s="221">
        <v>1</v>
      </c>
      <c r="C17" s="221" t="s">
        <v>347</v>
      </c>
      <c r="D17" s="221" t="s">
        <v>1287</v>
      </c>
      <c r="E17" s="221" t="s">
        <v>1285</v>
      </c>
      <c r="F17" s="221">
        <v>2</v>
      </c>
      <c r="G17" s="221" t="s">
        <v>1301</v>
      </c>
      <c r="H17" s="221" t="s">
        <v>347</v>
      </c>
      <c r="I17" s="221">
        <v>5</v>
      </c>
      <c r="J17" s="221">
        <v>202206</v>
      </c>
      <c r="K17" s="221">
        <v>999999</v>
      </c>
      <c r="L17" s="221">
        <v>0</v>
      </c>
      <c r="M17" s="435">
        <v>7896</v>
      </c>
      <c r="N17" s="221">
        <v>0</v>
      </c>
      <c r="O17" s="221">
        <v>35</v>
      </c>
      <c r="P17" s="221">
        <v>35</v>
      </c>
      <c r="Q17" s="221">
        <v>0</v>
      </c>
      <c r="R17" s="221">
        <v>20220630</v>
      </c>
    </row>
    <row r="18" spans="2:18" x14ac:dyDescent="0.25">
      <c r="B18" s="221">
        <v>1</v>
      </c>
      <c r="C18" s="221" t="s">
        <v>1266</v>
      </c>
      <c r="D18" s="221" t="s">
        <v>1288</v>
      </c>
      <c r="E18" s="221" t="s">
        <v>1285</v>
      </c>
      <c r="F18" s="221">
        <v>2</v>
      </c>
      <c r="G18" s="221" t="s">
        <v>1301</v>
      </c>
      <c r="H18" s="221" t="s">
        <v>1266</v>
      </c>
      <c r="I18" s="221">
        <v>2</v>
      </c>
      <c r="J18" s="221">
        <v>202206</v>
      </c>
      <c r="K18" s="221">
        <v>999999</v>
      </c>
      <c r="L18" s="221">
        <v>0</v>
      </c>
      <c r="M18" s="435">
        <v>7304.45</v>
      </c>
      <c r="N18" s="221">
        <v>0</v>
      </c>
      <c r="O18" s="221">
        <v>35</v>
      </c>
      <c r="P18" s="221">
        <v>35</v>
      </c>
      <c r="Q18" s="221">
        <v>0</v>
      </c>
      <c r="R18" s="221">
        <v>20220630</v>
      </c>
    </row>
    <row r="19" spans="2:18" x14ac:dyDescent="0.25">
      <c r="B19" s="221">
        <v>1</v>
      </c>
      <c r="C19" s="221" t="s">
        <v>1265</v>
      </c>
      <c r="D19" s="221" t="s">
        <v>1289</v>
      </c>
      <c r="E19" s="221" t="s">
        <v>1285</v>
      </c>
      <c r="F19" s="221">
        <v>2</v>
      </c>
      <c r="G19" s="221" t="s">
        <v>1301</v>
      </c>
      <c r="H19" s="221" t="s">
        <v>1265</v>
      </c>
      <c r="I19" s="221" t="s">
        <v>1290</v>
      </c>
      <c r="J19" s="221">
        <v>202206</v>
      </c>
      <c r="K19" s="221">
        <v>999999</v>
      </c>
      <c r="L19" s="221">
        <v>0</v>
      </c>
      <c r="M19" s="435">
        <v>5164.5</v>
      </c>
      <c r="N19" s="221">
        <v>0</v>
      </c>
      <c r="O19" s="221">
        <v>35</v>
      </c>
      <c r="P19" s="221">
        <v>35</v>
      </c>
      <c r="Q19" s="221">
        <v>0</v>
      </c>
      <c r="R19" s="221">
        <v>20220630</v>
      </c>
    </row>
    <row r="20" spans="2:18" x14ac:dyDescent="0.25">
      <c r="B20" s="221">
        <v>1</v>
      </c>
      <c r="C20" s="221" t="s">
        <v>1274</v>
      </c>
      <c r="D20" s="221" t="s">
        <v>1291</v>
      </c>
      <c r="E20" s="221" t="s">
        <v>1285</v>
      </c>
      <c r="F20" s="221">
        <v>2</v>
      </c>
      <c r="G20" s="221" t="s">
        <v>1301</v>
      </c>
      <c r="H20" s="221" t="s">
        <v>1274</v>
      </c>
      <c r="I20" s="221" t="s">
        <v>1292</v>
      </c>
      <c r="J20" s="221">
        <v>202206</v>
      </c>
      <c r="K20" s="221">
        <v>999999</v>
      </c>
      <c r="L20" s="221">
        <v>0</v>
      </c>
      <c r="M20" s="435">
        <v>14611.06</v>
      </c>
      <c r="N20" s="221">
        <v>0</v>
      </c>
      <c r="O20" s="221">
        <v>35</v>
      </c>
      <c r="P20" s="221">
        <v>35</v>
      </c>
      <c r="Q20" s="221">
        <v>0</v>
      </c>
      <c r="R20" s="221">
        <v>20220630</v>
      </c>
    </row>
    <row r="21" spans="2:18" x14ac:dyDescent="0.25">
      <c r="B21" s="221">
        <v>1</v>
      </c>
      <c r="C21" s="221" t="s">
        <v>1302</v>
      </c>
      <c r="D21" s="221" t="s">
        <v>1293</v>
      </c>
      <c r="E21" s="221" t="s">
        <v>1285</v>
      </c>
      <c r="F21" s="221">
        <v>2</v>
      </c>
      <c r="G21" s="221" t="s">
        <v>1301</v>
      </c>
      <c r="H21" s="221" t="s">
        <v>1270</v>
      </c>
      <c r="I21" s="221">
        <v>9</v>
      </c>
      <c r="J21" s="221">
        <v>202206</v>
      </c>
      <c r="K21" s="221">
        <v>999999</v>
      </c>
      <c r="L21" s="221">
        <v>0</v>
      </c>
      <c r="M21" s="435">
        <v>7895</v>
      </c>
      <c r="N21" s="221">
        <v>0</v>
      </c>
      <c r="O21" s="221">
        <v>35</v>
      </c>
      <c r="P21" s="221">
        <v>35</v>
      </c>
      <c r="Q21" s="221">
        <v>0</v>
      </c>
      <c r="R21" s="221">
        <v>20220630</v>
      </c>
    </row>
    <row r="22" spans="2:18" x14ac:dyDescent="0.25">
      <c r="B22" s="221">
        <v>1</v>
      </c>
      <c r="C22" s="221" t="s">
        <v>1269</v>
      </c>
      <c r="D22" s="221" t="s">
        <v>1294</v>
      </c>
      <c r="E22" s="221" t="s">
        <v>1285</v>
      </c>
      <c r="F22" s="221">
        <v>2</v>
      </c>
      <c r="G22" s="221" t="s">
        <v>1301</v>
      </c>
      <c r="H22" s="221" t="s">
        <v>1269</v>
      </c>
      <c r="I22" s="221">
        <v>8</v>
      </c>
      <c r="J22" s="221">
        <v>202206</v>
      </c>
      <c r="K22" s="221">
        <v>999999</v>
      </c>
      <c r="L22" s="221">
        <v>0</v>
      </c>
      <c r="M22" s="435">
        <v>7890.35</v>
      </c>
      <c r="N22" s="221">
        <v>0</v>
      </c>
      <c r="O22" s="221">
        <v>35</v>
      </c>
      <c r="P22" s="221">
        <v>35</v>
      </c>
      <c r="Q22" s="221">
        <v>0</v>
      </c>
      <c r="R22" s="221">
        <v>20220630</v>
      </c>
    </row>
    <row r="23" spans="2:18" x14ac:dyDescent="0.25">
      <c r="B23" s="221">
        <v>1</v>
      </c>
      <c r="C23" s="221" t="s">
        <v>1273</v>
      </c>
      <c r="D23" s="221" t="s">
        <v>1286</v>
      </c>
      <c r="E23" s="221" t="s">
        <v>1285</v>
      </c>
      <c r="F23" s="221">
        <v>2</v>
      </c>
      <c r="G23" s="221" t="s">
        <v>1301</v>
      </c>
      <c r="H23" s="221" t="s">
        <v>1273</v>
      </c>
      <c r="I23" s="221">
        <v>3</v>
      </c>
      <c r="J23" s="221">
        <v>202206</v>
      </c>
      <c r="K23" s="221">
        <v>999999</v>
      </c>
      <c r="L23" s="221">
        <v>0</v>
      </c>
      <c r="M23" s="435">
        <v>7506.15</v>
      </c>
      <c r="N23" s="221">
        <v>0</v>
      </c>
      <c r="O23" s="221">
        <v>35</v>
      </c>
      <c r="P23" s="221">
        <v>35</v>
      </c>
      <c r="Q23" s="221">
        <v>0</v>
      </c>
      <c r="R23" s="221">
        <v>20220630</v>
      </c>
    </row>
    <row r="24" spans="2:18" x14ac:dyDescent="0.25">
      <c r="B24" s="221">
        <v>1</v>
      </c>
      <c r="C24" s="221" t="s">
        <v>1271</v>
      </c>
      <c r="D24" s="221" t="s">
        <v>1295</v>
      </c>
      <c r="E24" s="221" t="s">
        <v>1285</v>
      </c>
      <c r="F24" s="221">
        <v>2</v>
      </c>
      <c r="G24" s="221" t="s">
        <v>1301</v>
      </c>
      <c r="H24" s="221" t="s">
        <v>1271</v>
      </c>
      <c r="I24" s="221" t="s">
        <v>1290</v>
      </c>
      <c r="J24" s="221">
        <v>202206</v>
      </c>
      <c r="K24" s="221">
        <v>999999</v>
      </c>
      <c r="L24" s="221">
        <v>0</v>
      </c>
      <c r="M24" s="435">
        <v>5164.5</v>
      </c>
      <c r="N24" s="221">
        <v>0</v>
      </c>
      <c r="O24" s="221">
        <v>35</v>
      </c>
      <c r="P24" s="221">
        <v>35</v>
      </c>
      <c r="Q24" s="221">
        <v>0</v>
      </c>
      <c r="R24" s="221">
        <v>20220630</v>
      </c>
    </row>
    <row r="25" spans="2:18" x14ac:dyDescent="0.25">
      <c r="B25" s="221">
        <v>1</v>
      </c>
      <c r="C25" s="221" t="s">
        <v>1271</v>
      </c>
      <c r="D25" s="221" t="s">
        <v>1296</v>
      </c>
      <c r="E25" s="221" t="s">
        <v>1285</v>
      </c>
      <c r="F25" s="221">
        <v>2</v>
      </c>
      <c r="G25" s="221" t="s">
        <v>1301</v>
      </c>
      <c r="H25" s="221" t="s">
        <v>1271</v>
      </c>
      <c r="I25" s="221" t="s">
        <v>1290</v>
      </c>
      <c r="J25" s="221">
        <v>202206</v>
      </c>
      <c r="K25" s="221">
        <v>999999</v>
      </c>
      <c r="L25" s="221">
        <v>0</v>
      </c>
      <c r="M25" s="435">
        <v>4190.8999999999996</v>
      </c>
      <c r="N25" s="221">
        <v>0</v>
      </c>
      <c r="O25" s="221">
        <v>35</v>
      </c>
      <c r="P25" s="221">
        <v>35</v>
      </c>
      <c r="Q25" s="221">
        <v>0</v>
      </c>
      <c r="R25" s="221">
        <v>20220630</v>
      </c>
    </row>
    <row r="26" spans="2:18" x14ac:dyDescent="0.25">
      <c r="B26" s="221">
        <v>1</v>
      </c>
      <c r="C26" s="221" t="s">
        <v>1271</v>
      </c>
      <c r="D26" s="221" t="s">
        <v>1297</v>
      </c>
      <c r="E26" s="221" t="s">
        <v>1285</v>
      </c>
      <c r="F26" s="221">
        <v>2</v>
      </c>
      <c r="G26" s="221" t="s">
        <v>1301</v>
      </c>
      <c r="H26" s="221" t="s">
        <v>1271</v>
      </c>
      <c r="I26" s="221" t="s">
        <v>1290</v>
      </c>
      <c r="J26" s="221">
        <v>202206</v>
      </c>
      <c r="K26" s="221">
        <v>999999</v>
      </c>
      <c r="L26" s="221">
        <v>0</v>
      </c>
      <c r="M26" s="435">
        <v>4328.8500000000004</v>
      </c>
      <c r="N26" s="221">
        <v>0</v>
      </c>
      <c r="O26" s="221">
        <v>35</v>
      </c>
      <c r="P26" s="221">
        <v>35</v>
      </c>
      <c r="Q26" s="221">
        <v>0</v>
      </c>
      <c r="R26" s="221">
        <v>20220630</v>
      </c>
    </row>
    <row r="27" spans="2:18" x14ac:dyDescent="0.25">
      <c r="B27" s="221">
        <v>1</v>
      </c>
      <c r="C27" s="221" t="s">
        <v>1264</v>
      </c>
      <c r="D27" s="221" t="s">
        <v>1237</v>
      </c>
      <c r="E27" s="221" t="s">
        <v>1285</v>
      </c>
      <c r="F27" s="221">
        <v>2</v>
      </c>
      <c r="G27" s="221" t="s">
        <v>1301</v>
      </c>
      <c r="H27" s="221" t="s">
        <v>1264</v>
      </c>
      <c r="I27" s="221">
        <v>2</v>
      </c>
      <c r="J27" s="221">
        <v>202206</v>
      </c>
      <c r="K27" s="221">
        <v>999999</v>
      </c>
      <c r="L27" s="221">
        <v>0</v>
      </c>
      <c r="M27" s="435">
        <v>7304.45</v>
      </c>
      <c r="N27" s="221">
        <v>0</v>
      </c>
      <c r="O27" s="221">
        <v>35</v>
      </c>
      <c r="P27" s="221">
        <v>35</v>
      </c>
      <c r="Q27" s="221">
        <v>0</v>
      </c>
      <c r="R27" s="221">
        <v>20220630</v>
      </c>
    </row>
    <row r="28" spans="2:18" x14ac:dyDescent="0.25">
      <c r="B28" s="221">
        <v>1</v>
      </c>
      <c r="C28" s="221" t="s">
        <v>348</v>
      </c>
      <c r="D28" s="221" t="s">
        <v>1298</v>
      </c>
      <c r="E28" s="221" t="s">
        <v>1285</v>
      </c>
      <c r="F28" s="221">
        <v>2</v>
      </c>
      <c r="G28" s="221" t="s">
        <v>1301</v>
      </c>
      <c r="H28" s="221" t="s">
        <v>348</v>
      </c>
      <c r="I28" s="221">
        <v>2</v>
      </c>
      <c r="J28" s="221">
        <v>202206</v>
      </c>
      <c r="K28" s="221">
        <v>999999</v>
      </c>
      <c r="L28" s="221">
        <v>0</v>
      </c>
      <c r="M28" s="435">
        <v>7304.45</v>
      </c>
      <c r="N28" s="221">
        <v>0</v>
      </c>
      <c r="O28" s="221">
        <v>35</v>
      </c>
      <c r="P28" s="221">
        <v>35</v>
      </c>
      <c r="Q28" s="221">
        <v>0</v>
      </c>
      <c r="R28" s="221">
        <v>20220630</v>
      </c>
    </row>
    <row r="29" spans="2:18" x14ac:dyDescent="0.25">
      <c r="B29" s="221">
        <v>1</v>
      </c>
      <c r="C29" s="221" t="s">
        <v>349</v>
      </c>
      <c r="D29" s="221" t="s">
        <v>1239</v>
      </c>
      <c r="E29" s="221" t="s">
        <v>1285</v>
      </c>
      <c r="F29" s="221">
        <v>2</v>
      </c>
      <c r="G29" s="221" t="s">
        <v>1301</v>
      </c>
      <c r="H29" s="221" t="s">
        <v>349</v>
      </c>
      <c r="I29" s="221">
        <v>2</v>
      </c>
      <c r="J29" s="221">
        <v>202206</v>
      </c>
      <c r="K29" s="221">
        <v>999999</v>
      </c>
      <c r="L29" s="221">
        <v>0</v>
      </c>
      <c r="M29" s="435">
        <v>7304.45</v>
      </c>
      <c r="N29" s="221">
        <v>0</v>
      </c>
      <c r="O29" s="221">
        <v>35</v>
      </c>
      <c r="P29" s="221">
        <v>35</v>
      </c>
      <c r="Q29" s="221">
        <v>0</v>
      </c>
      <c r="R29" s="221">
        <v>20220630</v>
      </c>
    </row>
    <row r="30" spans="2:18" x14ac:dyDescent="0.25">
      <c r="B30" s="221">
        <v>1</v>
      </c>
      <c r="C30" s="221" t="s">
        <v>346</v>
      </c>
      <c r="D30" s="221" t="s">
        <v>1299</v>
      </c>
      <c r="E30" s="221" t="s">
        <v>1285</v>
      </c>
      <c r="F30" s="221">
        <v>2</v>
      </c>
      <c r="G30" s="221" t="s">
        <v>1301</v>
      </c>
      <c r="H30" s="221" t="s">
        <v>346</v>
      </c>
      <c r="I30" s="221">
        <v>7</v>
      </c>
      <c r="J30" s="221">
        <v>202206</v>
      </c>
      <c r="K30" s="221">
        <v>999999</v>
      </c>
      <c r="L30" s="221">
        <v>0</v>
      </c>
      <c r="M30" s="435">
        <v>7797.7</v>
      </c>
      <c r="N30" s="221">
        <v>0</v>
      </c>
      <c r="O30" s="221">
        <v>35</v>
      </c>
      <c r="P30" s="221">
        <v>35</v>
      </c>
      <c r="Q30" s="221">
        <v>0</v>
      </c>
      <c r="R30" s="221">
        <v>20220630</v>
      </c>
    </row>
    <row r="31" spans="2:18" x14ac:dyDescent="0.25">
      <c r="B31" s="221">
        <v>1</v>
      </c>
      <c r="C31" s="221" t="s">
        <v>1272</v>
      </c>
      <c r="D31" s="221" t="s">
        <v>1300</v>
      </c>
      <c r="E31" s="221" t="s">
        <v>1285</v>
      </c>
      <c r="F31" s="221">
        <v>2</v>
      </c>
      <c r="G31" s="221" t="s">
        <v>1301</v>
      </c>
      <c r="H31" s="221" t="s">
        <v>1272</v>
      </c>
      <c r="I31" s="221">
        <v>7</v>
      </c>
      <c r="J31" s="221">
        <v>202206</v>
      </c>
      <c r="K31" s="221">
        <v>999999</v>
      </c>
      <c r="L31" s="221">
        <v>0</v>
      </c>
      <c r="M31" s="435">
        <v>7797.7</v>
      </c>
      <c r="N31" s="221">
        <v>0</v>
      </c>
      <c r="O31" s="221">
        <v>35</v>
      </c>
      <c r="P31" s="221">
        <v>35</v>
      </c>
      <c r="Q31" s="221">
        <v>0</v>
      </c>
      <c r="R31" s="221">
        <v>20220630</v>
      </c>
    </row>
    <row r="32" spans="2:18" x14ac:dyDescent="0.25">
      <c r="B32" s="237"/>
      <c r="C32" s="238"/>
      <c r="D32" s="239"/>
      <c r="E32" s="238"/>
      <c r="F32" s="238"/>
      <c r="G32" s="238"/>
      <c r="H32" s="238"/>
      <c r="I32" s="238"/>
      <c r="K32" s="240" t="s">
        <v>216</v>
      </c>
      <c r="L32" s="241">
        <v>0</v>
      </c>
      <c r="M32" s="242"/>
      <c r="N32" s="242"/>
      <c r="O32" s="238"/>
      <c r="P32" s="238"/>
      <c r="Q32" s="238"/>
      <c r="R32" s="243"/>
    </row>
    <row r="33" spans="2:18" x14ac:dyDescent="0.25">
      <c r="B33" s="244"/>
      <c r="C33" s="245"/>
      <c r="D33" s="246"/>
      <c r="E33" s="245"/>
      <c r="F33" s="245"/>
      <c r="G33" s="245"/>
      <c r="H33" s="245"/>
      <c r="I33" s="245"/>
      <c r="L33" s="247" t="s">
        <v>217</v>
      </c>
      <c r="M33" s="241">
        <f>SUM(M15:M32)</f>
        <v>124271.10999999999</v>
      </c>
      <c r="N33" s="248"/>
      <c r="O33" s="245"/>
      <c r="P33" s="245"/>
      <c r="Q33" s="245"/>
      <c r="R33" s="249"/>
    </row>
    <row r="34" spans="2:18" x14ac:dyDescent="0.25">
      <c r="B34" s="244"/>
      <c r="C34" s="245"/>
      <c r="D34" s="246"/>
      <c r="E34" s="245"/>
      <c r="F34" s="245"/>
      <c r="G34" s="245"/>
      <c r="H34" s="245"/>
      <c r="I34" s="245"/>
      <c r="M34" s="247" t="s">
        <v>218</v>
      </c>
      <c r="N34" s="241">
        <v>0</v>
      </c>
      <c r="O34" s="245"/>
      <c r="P34" s="245"/>
      <c r="Q34" s="245"/>
      <c r="R34" s="249"/>
    </row>
    <row r="35" spans="2:18" x14ac:dyDescent="0.25">
      <c r="B35" s="250"/>
      <c r="C35" s="251"/>
      <c r="D35" s="252"/>
      <c r="E35" s="251"/>
      <c r="F35" s="251"/>
      <c r="G35" s="251"/>
      <c r="H35" s="251"/>
      <c r="I35" s="251"/>
      <c r="J35" s="251"/>
      <c r="K35" s="251"/>
      <c r="L35" s="253"/>
      <c r="M35" s="253"/>
      <c r="N35" s="253"/>
      <c r="O35" s="251"/>
      <c r="P35" s="251"/>
      <c r="Q35" s="251"/>
      <c r="R35" s="254"/>
    </row>
    <row r="36" spans="2:18" x14ac:dyDescent="0.25">
      <c r="B36" s="62" t="s">
        <v>154</v>
      </c>
      <c r="C36" s="64"/>
      <c r="D36" s="64"/>
      <c r="E36" s="190"/>
      <c r="F36" s="64"/>
      <c r="G36" s="255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 x14ac:dyDescent="0.25">
      <c r="B37" s="64"/>
      <c r="C37" s="64"/>
      <c r="D37" s="64"/>
      <c r="E37" s="64"/>
      <c r="F37" s="64"/>
      <c r="G37" s="255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 x14ac:dyDescent="0.25">
      <c r="B38" s="11"/>
      <c r="C38" s="12"/>
      <c r="D38" s="13"/>
    </row>
    <row r="39" spans="2:18" x14ac:dyDescent="0.25">
      <c r="B39" s="500" t="str">
        <f>+'Caratula Resumen'!B46:E46</f>
        <v>C.P. ESMERALDA HERNANDEZ ESCOGIDO</v>
      </c>
      <c r="C39" s="501"/>
      <c r="D39" s="502"/>
    </row>
    <row r="40" spans="2:18" x14ac:dyDescent="0.25">
      <c r="B40" s="515" t="s">
        <v>40</v>
      </c>
      <c r="C40" s="516"/>
      <c r="D40" s="517"/>
    </row>
    <row r="41" spans="2:18" x14ac:dyDescent="0.25">
      <c r="B41" s="14"/>
      <c r="C41" s="342"/>
      <c r="D41" s="16"/>
    </row>
    <row r="42" spans="2:18" x14ac:dyDescent="0.25">
      <c r="B42" s="500" t="str">
        <f>+'Caratula Resumen'!B49:E49</f>
        <v>SUBJEFE DE NOMINA FEDERAL</v>
      </c>
      <c r="C42" s="501"/>
      <c r="D42" s="502"/>
    </row>
    <row r="43" spans="2:18" x14ac:dyDescent="0.25">
      <c r="B43" s="515" t="s">
        <v>41</v>
      </c>
      <c r="C43" s="516"/>
      <c r="D43" s="517"/>
    </row>
    <row r="44" spans="2:18" x14ac:dyDescent="0.25">
      <c r="B44" s="14"/>
      <c r="C44" s="342"/>
      <c r="D44" s="16"/>
    </row>
    <row r="45" spans="2:18" x14ac:dyDescent="0.25">
      <c r="B45" s="500"/>
      <c r="C45" s="501"/>
      <c r="D45" s="502"/>
    </row>
    <row r="46" spans="2:18" x14ac:dyDescent="0.25">
      <c r="B46" s="515" t="s">
        <v>42</v>
      </c>
      <c r="C46" s="516"/>
      <c r="D46" s="517"/>
    </row>
    <row r="47" spans="2:18" x14ac:dyDescent="0.25">
      <c r="B47" s="14"/>
      <c r="C47" s="342"/>
      <c r="D47" s="16"/>
    </row>
    <row r="48" spans="2:18" x14ac:dyDescent="0.25">
      <c r="B48" s="518" t="str">
        <f>+'Caratula Resumen'!B55:E55</f>
        <v>LEÓN, GUANAJUATO. A 6 DE JULIO DE 2022.</v>
      </c>
      <c r="C48" s="519"/>
      <c r="D48" s="520"/>
    </row>
    <row r="49" spans="2:4" x14ac:dyDescent="0.25">
      <c r="B49" s="515" t="s">
        <v>43</v>
      </c>
      <c r="C49" s="516"/>
      <c r="D49" s="517"/>
    </row>
    <row r="50" spans="2:4" x14ac:dyDescent="0.25">
      <c r="B50" s="345"/>
      <c r="C50" s="346"/>
      <c r="D50" s="347"/>
    </row>
  </sheetData>
  <mergeCells count="20">
    <mergeCell ref="J11:N11"/>
    <mergeCell ref="O11:Q11"/>
    <mergeCell ref="R11:R12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44"/>
  <sheetViews>
    <sheetView showGridLines="0" view="pageBreakPreview" zoomScale="60" zoomScaleNormal="100" workbookViewId="0">
      <selection activeCell="W39" sqref="W39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5" width="11.42578125" customWidth="1"/>
    <col min="16" max="16" width="18.85546875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8.75" x14ac:dyDescent="0.3">
      <c r="B6" s="70" t="s">
        <v>219</v>
      </c>
      <c r="C6" s="71"/>
      <c r="D6" s="71"/>
      <c r="E6" s="71"/>
      <c r="F6" s="71"/>
      <c r="G6" s="71"/>
      <c r="H6" s="71"/>
      <c r="I6" s="365"/>
      <c r="J6" s="364" t="str">
        <f>+'A Y  II D3'!X7</f>
        <v>GUANAJUATO</v>
      </c>
      <c r="K6" s="436"/>
    </row>
    <row r="7" spans="2:11" ht="18.75" x14ac:dyDescent="0.3">
      <c r="B7" s="438" t="str">
        <f>+'A Y  II D3'!B8</f>
        <v>Fondo de Aportaciones para la Educación Tecnológica y de Adultos/Instituto Nacional para la Educación de los Adultos (FAETA/INEA)</v>
      </c>
      <c r="C7" s="23"/>
      <c r="D7" s="23"/>
      <c r="E7" s="23"/>
      <c r="F7" s="23"/>
      <c r="G7" s="23"/>
      <c r="H7" s="23"/>
      <c r="I7" s="23"/>
      <c r="J7" s="25" t="str">
        <f>+'A Y  II D3'!X8</f>
        <v>2do. Trimestre 2022</v>
      </c>
      <c r="K7" s="437"/>
    </row>
    <row r="8" spans="2:11" x14ac:dyDescent="0.25">
      <c r="B8" s="76"/>
      <c r="C8" s="77"/>
      <c r="D8" s="77"/>
      <c r="E8" s="77"/>
      <c r="F8" s="77"/>
      <c r="G8" s="77"/>
      <c r="H8" s="77"/>
      <c r="I8" s="77"/>
      <c r="J8" s="77"/>
      <c r="K8" s="78"/>
    </row>
    <row r="9" spans="2:11" ht="5.0999999999999996" customHeight="1" x14ac:dyDescent="0.25"/>
    <row r="10" spans="2:11" ht="68.25" customHeight="1" x14ac:dyDescent="0.25">
      <c r="B10" s="226" t="s">
        <v>199</v>
      </c>
      <c r="C10" s="226" t="s">
        <v>220</v>
      </c>
      <c r="D10" s="226" t="s">
        <v>221</v>
      </c>
      <c r="E10" s="226" t="s">
        <v>222</v>
      </c>
      <c r="F10" s="226" t="s">
        <v>223</v>
      </c>
      <c r="G10" s="226" t="s">
        <v>204</v>
      </c>
      <c r="H10" s="226" t="s">
        <v>224</v>
      </c>
      <c r="I10" s="226" t="s">
        <v>225</v>
      </c>
      <c r="J10" s="226" t="s">
        <v>226</v>
      </c>
      <c r="K10" s="226" t="s">
        <v>227</v>
      </c>
    </row>
    <row r="11" spans="2:11" ht="5.0999999999999996" customHeight="1" x14ac:dyDescent="0.25"/>
    <row r="12" spans="2:11" ht="75" hidden="1" x14ac:dyDescent="0.25">
      <c r="B12" s="226" t="s">
        <v>199</v>
      </c>
      <c r="C12" s="226" t="s">
        <v>220</v>
      </c>
      <c r="D12" s="226" t="s">
        <v>221</v>
      </c>
      <c r="E12" s="226" t="s">
        <v>222</v>
      </c>
      <c r="F12" s="226" t="s">
        <v>223</v>
      </c>
      <c r="G12" s="226" t="s">
        <v>204</v>
      </c>
      <c r="H12" s="226" t="s">
        <v>224</v>
      </c>
      <c r="I12" s="226" t="s">
        <v>225</v>
      </c>
      <c r="J12" s="226" t="s">
        <v>226</v>
      </c>
      <c r="K12" s="226" t="s">
        <v>227</v>
      </c>
    </row>
    <row r="13" spans="2:11" s="256" customFormat="1" x14ac:dyDescent="0.25">
      <c r="B13" s="256">
        <v>2</v>
      </c>
      <c r="C13" s="256" t="s">
        <v>1285</v>
      </c>
      <c r="D13" s="256" t="s">
        <v>1303</v>
      </c>
      <c r="E13" s="256">
        <v>100</v>
      </c>
      <c r="F13" s="256" t="s">
        <v>1304</v>
      </c>
      <c r="G13" s="256" t="s">
        <v>1301</v>
      </c>
      <c r="H13" s="462" t="s">
        <v>1305</v>
      </c>
      <c r="I13" s="256">
        <v>83101</v>
      </c>
      <c r="J13" s="256">
        <v>20170101</v>
      </c>
      <c r="K13" s="256">
        <v>20220630</v>
      </c>
    </row>
    <row r="14" spans="2:11" s="256" customFormat="1" x14ac:dyDescent="0.25">
      <c r="B14" s="256">
        <v>2</v>
      </c>
      <c r="C14" s="256" t="s">
        <v>1285</v>
      </c>
      <c r="D14" s="256" t="s">
        <v>1303</v>
      </c>
      <c r="E14" s="256">
        <v>100</v>
      </c>
      <c r="F14" s="256" t="s">
        <v>1304</v>
      </c>
      <c r="G14" s="256" t="s">
        <v>1306</v>
      </c>
      <c r="H14" s="462" t="s">
        <v>1651</v>
      </c>
      <c r="I14" s="256">
        <v>83101</v>
      </c>
      <c r="J14" s="256">
        <v>20170101</v>
      </c>
      <c r="K14" s="256">
        <v>20220630</v>
      </c>
    </row>
    <row r="15" spans="2:11" s="256" customFormat="1" x14ac:dyDescent="0.25">
      <c r="B15" s="256">
        <v>2</v>
      </c>
      <c r="C15" s="256" t="s">
        <v>1285</v>
      </c>
      <c r="D15" s="256" t="s">
        <v>1303</v>
      </c>
      <c r="E15" s="256">
        <v>100</v>
      </c>
      <c r="F15" s="256" t="s">
        <v>1304</v>
      </c>
      <c r="G15" s="256" t="s">
        <v>1307</v>
      </c>
      <c r="H15" s="462" t="s">
        <v>1308</v>
      </c>
      <c r="I15" s="256">
        <v>83101</v>
      </c>
      <c r="J15" s="256">
        <v>20170101</v>
      </c>
      <c r="K15" s="256">
        <v>20220630</v>
      </c>
    </row>
    <row r="16" spans="2:11" s="256" customFormat="1" x14ac:dyDescent="0.25">
      <c r="B16" s="256">
        <v>2</v>
      </c>
      <c r="C16" s="256" t="s">
        <v>1285</v>
      </c>
      <c r="D16" s="256" t="s">
        <v>1303</v>
      </c>
      <c r="E16" s="256">
        <v>100</v>
      </c>
      <c r="F16" s="256" t="s">
        <v>1304</v>
      </c>
      <c r="G16" s="256" t="s">
        <v>1309</v>
      </c>
      <c r="H16" s="462" t="s">
        <v>1310</v>
      </c>
      <c r="I16" s="256">
        <v>83101</v>
      </c>
      <c r="J16" s="256">
        <v>20170101</v>
      </c>
      <c r="K16" s="256">
        <v>20220630</v>
      </c>
    </row>
    <row r="17" spans="2:11" s="256" customFormat="1" x14ac:dyDescent="0.25">
      <c r="B17" s="256">
        <v>2</v>
      </c>
      <c r="C17" s="256" t="s">
        <v>1285</v>
      </c>
      <c r="D17" s="256" t="s">
        <v>1303</v>
      </c>
      <c r="E17" s="256">
        <v>100</v>
      </c>
      <c r="F17" s="256" t="s">
        <v>1304</v>
      </c>
      <c r="G17" s="256" t="s">
        <v>1311</v>
      </c>
      <c r="H17" s="462" t="s">
        <v>1652</v>
      </c>
      <c r="I17" s="256">
        <v>83101</v>
      </c>
      <c r="J17" s="256">
        <v>20170101</v>
      </c>
      <c r="K17" s="256">
        <v>20220630</v>
      </c>
    </row>
    <row r="18" spans="2:11" s="256" customFormat="1" x14ac:dyDescent="0.25">
      <c r="B18" s="256">
        <v>2</v>
      </c>
      <c r="C18" s="256" t="s">
        <v>1285</v>
      </c>
      <c r="D18" s="256" t="s">
        <v>1303</v>
      </c>
      <c r="E18" s="256">
        <v>100</v>
      </c>
      <c r="F18" s="256" t="s">
        <v>1304</v>
      </c>
      <c r="G18" s="256" t="s">
        <v>1653</v>
      </c>
      <c r="H18" s="462" t="s">
        <v>1654</v>
      </c>
      <c r="I18" s="256">
        <v>83101</v>
      </c>
      <c r="J18" s="256">
        <v>20170101</v>
      </c>
      <c r="K18" s="256">
        <v>20220630</v>
      </c>
    </row>
    <row r="19" spans="2:11" s="256" customFormat="1" x14ac:dyDescent="0.25">
      <c r="B19" s="256">
        <v>2</v>
      </c>
      <c r="C19" s="256" t="s">
        <v>1285</v>
      </c>
      <c r="D19" s="256" t="s">
        <v>1303</v>
      </c>
      <c r="E19" s="256">
        <v>100</v>
      </c>
      <c r="F19" s="256" t="s">
        <v>1304</v>
      </c>
      <c r="G19" s="256" t="s">
        <v>1312</v>
      </c>
      <c r="H19" s="462" t="s">
        <v>1655</v>
      </c>
      <c r="I19" s="256">
        <v>83101</v>
      </c>
      <c r="J19" s="256">
        <v>20170101</v>
      </c>
      <c r="K19" s="256">
        <v>20220630</v>
      </c>
    </row>
    <row r="20" spans="2:11" s="256" customFormat="1" x14ac:dyDescent="0.25">
      <c r="B20" s="256">
        <v>2</v>
      </c>
      <c r="C20" s="256" t="s">
        <v>1285</v>
      </c>
      <c r="D20" s="256" t="s">
        <v>1303</v>
      </c>
      <c r="E20" s="256">
        <v>100</v>
      </c>
      <c r="F20" s="256" t="s">
        <v>1304</v>
      </c>
      <c r="G20" s="256" t="s">
        <v>1313</v>
      </c>
      <c r="H20" s="462" t="s">
        <v>1317</v>
      </c>
      <c r="I20" s="256">
        <v>83101</v>
      </c>
      <c r="J20" s="256">
        <v>20170101</v>
      </c>
      <c r="K20" s="256">
        <v>20220630</v>
      </c>
    </row>
    <row r="21" spans="2:11" s="256" customFormat="1" x14ac:dyDescent="0.25">
      <c r="B21" s="256">
        <v>2</v>
      </c>
      <c r="C21" s="256" t="s">
        <v>1285</v>
      </c>
      <c r="D21" s="256" t="s">
        <v>1303</v>
      </c>
      <c r="E21" s="256">
        <v>100</v>
      </c>
      <c r="F21" s="256" t="s">
        <v>1304</v>
      </c>
      <c r="G21" s="256" t="s">
        <v>1315</v>
      </c>
      <c r="H21" s="462" t="s">
        <v>1314</v>
      </c>
      <c r="I21" s="256">
        <v>83101</v>
      </c>
      <c r="J21" s="256">
        <v>20170101</v>
      </c>
      <c r="K21" s="256">
        <v>20220630</v>
      </c>
    </row>
    <row r="22" spans="2:11" s="256" customFormat="1" x14ac:dyDescent="0.25">
      <c r="B22" s="256">
        <v>2</v>
      </c>
      <c r="C22" s="256" t="s">
        <v>1285</v>
      </c>
      <c r="D22" s="256" t="s">
        <v>1303</v>
      </c>
      <c r="E22" s="256">
        <v>100</v>
      </c>
      <c r="F22" s="256" t="s">
        <v>1304</v>
      </c>
      <c r="G22" s="256" t="s">
        <v>1316</v>
      </c>
      <c r="H22" s="462" t="s">
        <v>1317</v>
      </c>
      <c r="I22" s="256">
        <v>83101</v>
      </c>
      <c r="J22" s="256">
        <v>20170101</v>
      </c>
      <c r="K22" s="256">
        <v>20220630</v>
      </c>
    </row>
    <row r="23" spans="2:11" s="256" customFormat="1" x14ac:dyDescent="0.25">
      <c r="B23" s="256">
        <v>2</v>
      </c>
      <c r="C23" s="256" t="s">
        <v>1285</v>
      </c>
      <c r="D23" s="256" t="s">
        <v>1303</v>
      </c>
      <c r="E23" s="256">
        <v>100</v>
      </c>
      <c r="F23" s="256" t="s">
        <v>1304</v>
      </c>
      <c r="G23" s="256" t="s">
        <v>1318</v>
      </c>
      <c r="H23" s="462" t="s">
        <v>1314</v>
      </c>
      <c r="I23" s="256">
        <v>83101</v>
      </c>
      <c r="J23" s="256">
        <v>20170101</v>
      </c>
      <c r="K23" s="256">
        <v>20220630</v>
      </c>
    </row>
    <row r="24" spans="2:11" s="256" customFormat="1" x14ac:dyDescent="0.25">
      <c r="B24" s="256">
        <v>2</v>
      </c>
      <c r="C24" s="256" t="s">
        <v>1285</v>
      </c>
      <c r="D24" s="256" t="s">
        <v>1303</v>
      </c>
      <c r="E24" s="256">
        <v>100</v>
      </c>
      <c r="F24" s="256" t="s">
        <v>1304</v>
      </c>
      <c r="G24" s="256" t="s">
        <v>1319</v>
      </c>
      <c r="H24" s="462" t="s">
        <v>1656</v>
      </c>
      <c r="I24" s="256">
        <v>83101</v>
      </c>
      <c r="J24" s="256">
        <v>20170101</v>
      </c>
      <c r="K24" s="256">
        <v>20220630</v>
      </c>
    </row>
    <row r="25" spans="2:11" s="256" customFormat="1" x14ac:dyDescent="0.25">
      <c r="B25" s="256">
        <v>2</v>
      </c>
      <c r="C25" s="256" t="s">
        <v>1285</v>
      </c>
      <c r="D25" s="256" t="s">
        <v>1303</v>
      </c>
      <c r="E25" s="256">
        <v>100</v>
      </c>
      <c r="F25" s="256" t="s">
        <v>1304</v>
      </c>
      <c r="G25" s="256" t="s">
        <v>1320</v>
      </c>
      <c r="H25" s="462" t="s">
        <v>1321</v>
      </c>
      <c r="I25" s="256">
        <v>83101</v>
      </c>
      <c r="J25" s="256">
        <v>20170101</v>
      </c>
      <c r="K25" s="256">
        <v>20220630</v>
      </c>
    </row>
    <row r="26" spans="2:11" s="256" customFormat="1" x14ac:dyDescent="0.25">
      <c r="B26" s="256">
        <v>2</v>
      </c>
      <c r="C26" s="256" t="s">
        <v>1285</v>
      </c>
      <c r="D26" s="256" t="s">
        <v>1303</v>
      </c>
      <c r="E26" s="256">
        <v>100</v>
      </c>
      <c r="F26" s="256" t="s">
        <v>1304</v>
      </c>
      <c r="G26" s="256" t="s">
        <v>1322</v>
      </c>
      <c r="H26" s="462" t="s">
        <v>1323</v>
      </c>
      <c r="I26" s="256">
        <v>83101</v>
      </c>
      <c r="J26" s="256">
        <v>20170101</v>
      </c>
      <c r="K26" s="256">
        <v>20220630</v>
      </c>
    </row>
    <row r="27" spans="2:11" s="256" customFormat="1" x14ac:dyDescent="0.25">
      <c r="B27" s="256">
        <v>2</v>
      </c>
      <c r="C27" s="256" t="s">
        <v>1285</v>
      </c>
      <c r="D27" s="256" t="s">
        <v>1303</v>
      </c>
      <c r="E27" s="256">
        <v>100</v>
      </c>
      <c r="F27" s="256" t="s">
        <v>1304</v>
      </c>
      <c r="G27" s="256" t="s">
        <v>1324</v>
      </c>
      <c r="H27" s="462" t="s">
        <v>1325</v>
      </c>
      <c r="I27" s="256">
        <v>83101</v>
      </c>
      <c r="J27" s="256">
        <v>20170101</v>
      </c>
      <c r="K27" s="256">
        <v>20220630</v>
      </c>
    </row>
    <row r="28" spans="2:11" s="256" customFormat="1" x14ac:dyDescent="0.25">
      <c r="B28" s="256">
        <v>2</v>
      </c>
      <c r="C28" s="256" t="s">
        <v>1285</v>
      </c>
      <c r="D28" s="256" t="s">
        <v>1303</v>
      </c>
      <c r="E28" s="256">
        <v>100</v>
      </c>
      <c r="F28" s="256" t="s">
        <v>1304</v>
      </c>
      <c r="G28" s="256" t="s">
        <v>1326</v>
      </c>
      <c r="H28" s="462" t="s">
        <v>1327</v>
      </c>
      <c r="I28" s="256">
        <v>83101</v>
      </c>
      <c r="J28" s="256">
        <v>20170101</v>
      </c>
      <c r="K28" s="256">
        <v>20220630</v>
      </c>
    </row>
    <row r="29" spans="2:11" s="256" customFormat="1" x14ac:dyDescent="0.25">
      <c r="B29" s="256">
        <v>2</v>
      </c>
      <c r="C29" s="256" t="s">
        <v>1285</v>
      </c>
      <c r="D29" s="256" t="s">
        <v>1303</v>
      </c>
      <c r="E29" s="256">
        <v>100</v>
      </c>
      <c r="F29" s="256" t="s">
        <v>1304</v>
      </c>
      <c r="G29" s="256" t="s">
        <v>1328</v>
      </c>
      <c r="H29" s="462" t="s">
        <v>1329</v>
      </c>
      <c r="I29" s="256">
        <v>83101</v>
      </c>
      <c r="J29" s="256">
        <v>20170101</v>
      </c>
      <c r="K29" s="256">
        <v>20220630</v>
      </c>
    </row>
    <row r="30" spans="2:11" s="256" customFormat="1" x14ac:dyDescent="0.25">
      <c r="B30" s="256">
        <v>2</v>
      </c>
      <c r="C30" s="256" t="s">
        <v>1285</v>
      </c>
      <c r="D30" s="256" t="s">
        <v>1303</v>
      </c>
      <c r="E30" s="256">
        <v>100</v>
      </c>
      <c r="F30" s="256" t="s">
        <v>1304</v>
      </c>
      <c r="G30" s="256" t="s">
        <v>1330</v>
      </c>
      <c r="H30" s="462" t="s">
        <v>1331</v>
      </c>
      <c r="I30" s="256">
        <v>83101</v>
      </c>
      <c r="J30" s="256">
        <v>20170101</v>
      </c>
      <c r="K30" s="256">
        <v>20220630</v>
      </c>
    </row>
    <row r="31" spans="2:11" s="256" customFormat="1" x14ac:dyDescent="0.25">
      <c r="B31" s="256">
        <v>2</v>
      </c>
      <c r="C31" s="256" t="s">
        <v>1285</v>
      </c>
      <c r="D31" s="256" t="s">
        <v>1303</v>
      </c>
      <c r="E31" s="256">
        <v>100</v>
      </c>
      <c r="F31" s="256" t="s">
        <v>1304</v>
      </c>
      <c r="G31" s="256" t="s">
        <v>1332</v>
      </c>
      <c r="H31" s="462" t="s">
        <v>1333</v>
      </c>
      <c r="I31" s="256">
        <v>83101</v>
      </c>
      <c r="J31" s="256">
        <v>20170101</v>
      </c>
      <c r="K31" s="256">
        <v>20220630</v>
      </c>
    </row>
    <row r="32" spans="2:11" s="256" customFormat="1" x14ac:dyDescent="0.25">
      <c r="B32" s="256">
        <v>2</v>
      </c>
      <c r="C32" s="256" t="s">
        <v>1285</v>
      </c>
      <c r="D32" s="256" t="s">
        <v>1303</v>
      </c>
      <c r="E32" s="256">
        <v>100</v>
      </c>
      <c r="F32" s="256" t="s">
        <v>1304</v>
      </c>
      <c r="G32" s="256" t="s">
        <v>1334</v>
      </c>
      <c r="H32" s="462" t="s">
        <v>1335</v>
      </c>
      <c r="I32" s="256">
        <v>83101</v>
      </c>
      <c r="J32" s="256">
        <v>20170101</v>
      </c>
      <c r="K32" s="256">
        <v>20220630</v>
      </c>
    </row>
    <row r="33" spans="2:11" s="256" customFormat="1" x14ac:dyDescent="0.25">
      <c r="B33" s="256">
        <v>2</v>
      </c>
      <c r="C33" s="256" t="s">
        <v>1285</v>
      </c>
      <c r="D33" s="256" t="s">
        <v>1303</v>
      </c>
      <c r="E33" s="256">
        <v>100</v>
      </c>
      <c r="F33" s="256" t="s">
        <v>1304</v>
      </c>
      <c r="G33" s="256" t="s">
        <v>1336</v>
      </c>
      <c r="H33" s="462" t="s">
        <v>1337</v>
      </c>
      <c r="I33" s="256">
        <v>83101</v>
      </c>
      <c r="J33" s="256">
        <v>20170101</v>
      </c>
      <c r="K33" s="256">
        <v>20220630</v>
      </c>
    </row>
    <row r="34" spans="2:11" s="256" customFormat="1" x14ac:dyDescent="0.25">
      <c r="B34" s="256">
        <v>2</v>
      </c>
      <c r="C34" s="256" t="s">
        <v>1285</v>
      </c>
      <c r="D34" s="256" t="s">
        <v>1303</v>
      </c>
      <c r="E34" s="256">
        <v>100</v>
      </c>
      <c r="F34" s="256" t="s">
        <v>1304</v>
      </c>
      <c r="G34" s="256" t="s">
        <v>1338</v>
      </c>
      <c r="H34" s="462" t="s">
        <v>1339</v>
      </c>
      <c r="I34" s="256">
        <v>83101</v>
      </c>
      <c r="J34" s="256">
        <v>20170101</v>
      </c>
      <c r="K34" s="256">
        <v>20220630</v>
      </c>
    </row>
    <row r="35" spans="2:11" s="256" customFormat="1" x14ac:dyDescent="0.25">
      <c r="B35" s="256">
        <v>2</v>
      </c>
      <c r="C35" s="256" t="s">
        <v>1285</v>
      </c>
      <c r="D35" s="256" t="s">
        <v>1303</v>
      </c>
      <c r="E35" s="256">
        <v>100</v>
      </c>
      <c r="F35" s="256" t="s">
        <v>1304</v>
      </c>
      <c r="G35" s="256" t="s">
        <v>1340</v>
      </c>
      <c r="H35" s="462" t="s">
        <v>1341</v>
      </c>
      <c r="I35" s="256">
        <v>83101</v>
      </c>
      <c r="J35" s="256">
        <v>20170101</v>
      </c>
      <c r="K35" s="256">
        <v>20220630</v>
      </c>
    </row>
    <row r="36" spans="2:11" s="256" customFormat="1" x14ac:dyDescent="0.25">
      <c r="B36" s="256">
        <v>2</v>
      </c>
      <c r="C36" s="256" t="s">
        <v>1285</v>
      </c>
      <c r="D36" s="256" t="s">
        <v>1303</v>
      </c>
      <c r="E36" s="256">
        <v>100</v>
      </c>
      <c r="F36" s="256" t="s">
        <v>1304</v>
      </c>
      <c r="G36" s="256" t="s">
        <v>1342</v>
      </c>
      <c r="H36" s="462" t="s">
        <v>1343</v>
      </c>
      <c r="I36" s="256">
        <v>83101</v>
      </c>
      <c r="J36" s="256">
        <v>20170101</v>
      </c>
      <c r="K36" s="256">
        <v>20220630</v>
      </c>
    </row>
    <row r="37" spans="2:11" s="256" customFormat="1" x14ac:dyDescent="0.25">
      <c r="B37" s="256">
        <v>2</v>
      </c>
      <c r="C37" s="256" t="s">
        <v>1285</v>
      </c>
      <c r="D37" s="256" t="s">
        <v>1303</v>
      </c>
      <c r="E37" s="256">
        <v>100</v>
      </c>
      <c r="F37" s="256" t="s">
        <v>1304</v>
      </c>
      <c r="G37" s="256" t="s">
        <v>1344</v>
      </c>
      <c r="H37" s="462" t="s">
        <v>1345</v>
      </c>
      <c r="I37" s="256">
        <v>83101</v>
      </c>
      <c r="J37" s="256">
        <v>20170101</v>
      </c>
      <c r="K37" s="256">
        <v>20220630</v>
      </c>
    </row>
    <row r="38" spans="2:11" s="256" customFormat="1" x14ac:dyDescent="0.25">
      <c r="B38" s="256">
        <v>2</v>
      </c>
      <c r="C38" s="256" t="s">
        <v>1285</v>
      </c>
      <c r="D38" s="256" t="s">
        <v>1303</v>
      </c>
      <c r="E38" s="256">
        <v>100</v>
      </c>
      <c r="F38" s="256" t="s">
        <v>1304</v>
      </c>
      <c r="G38" s="256" t="s">
        <v>1346</v>
      </c>
      <c r="H38" s="462" t="s">
        <v>1347</v>
      </c>
      <c r="I38" s="256">
        <v>83101</v>
      </c>
      <c r="J38" s="256">
        <v>20170101</v>
      </c>
      <c r="K38" s="256">
        <v>20220630</v>
      </c>
    </row>
    <row r="39" spans="2:11" s="256" customFormat="1" x14ac:dyDescent="0.25">
      <c r="B39" s="256">
        <v>2</v>
      </c>
      <c r="C39" s="256" t="s">
        <v>1285</v>
      </c>
      <c r="D39" s="256" t="s">
        <v>1303</v>
      </c>
      <c r="E39" s="256">
        <v>100</v>
      </c>
      <c r="F39" s="256" t="s">
        <v>1304</v>
      </c>
      <c r="G39" s="256" t="s">
        <v>1348</v>
      </c>
      <c r="H39" s="462" t="s">
        <v>1349</v>
      </c>
      <c r="I39" s="256">
        <v>83101</v>
      </c>
      <c r="J39" s="256">
        <v>20170101</v>
      </c>
      <c r="K39" s="256">
        <v>20220630</v>
      </c>
    </row>
    <row r="40" spans="2:11" s="256" customFormat="1" x14ac:dyDescent="0.25">
      <c r="B40" s="256">
        <v>2</v>
      </c>
      <c r="C40" s="256" t="s">
        <v>1285</v>
      </c>
      <c r="D40" s="256" t="s">
        <v>1303</v>
      </c>
      <c r="E40" s="256">
        <v>100</v>
      </c>
      <c r="F40" s="256" t="s">
        <v>1304</v>
      </c>
      <c r="G40" s="256" t="s">
        <v>1350</v>
      </c>
      <c r="H40" s="462" t="s">
        <v>1351</v>
      </c>
      <c r="I40" s="256">
        <v>83101</v>
      </c>
      <c r="J40" s="256">
        <v>20170101</v>
      </c>
      <c r="K40" s="256">
        <v>20220630</v>
      </c>
    </row>
    <row r="41" spans="2:11" s="256" customFormat="1" x14ac:dyDescent="0.25">
      <c r="B41" s="256">
        <v>2</v>
      </c>
      <c r="C41" s="256" t="s">
        <v>1285</v>
      </c>
      <c r="D41" s="256" t="s">
        <v>1303</v>
      </c>
      <c r="E41" s="256">
        <v>100</v>
      </c>
      <c r="F41" s="256" t="s">
        <v>1304</v>
      </c>
      <c r="G41" s="256" t="s">
        <v>1352</v>
      </c>
      <c r="H41" s="462" t="s">
        <v>1353</v>
      </c>
      <c r="I41" s="256">
        <v>83101</v>
      </c>
      <c r="J41" s="256">
        <v>20170101</v>
      </c>
      <c r="K41" s="256">
        <v>20220630</v>
      </c>
    </row>
    <row r="42" spans="2:11" s="256" customFormat="1" x14ac:dyDescent="0.25">
      <c r="B42" s="256">
        <v>2</v>
      </c>
      <c r="C42" s="256" t="s">
        <v>1285</v>
      </c>
      <c r="D42" s="256" t="s">
        <v>1303</v>
      </c>
      <c r="E42" s="256">
        <v>100</v>
      </c>
      <c r="F42" s="256" t="s">
        <v>1304</v>
      </c>
      <c r="G42" s="256" t="s">
        <v>1354</v>
      </c>
      <c r="H42" s="462" t="s">
        <v>1355</v>
      </c>
      <c r="I42" s="256">
        <v>83101</v>
      </c>
      <c r="J42" s="256">
        <v>20170101</v>
      </c>
      <c r="K42" s="256">
        <v>20220630</v>
      </c>
    </row>
    <row r="43" spans="2:11" s="256" customFormat="1" x14ac:dyDescent="0.25">
      <c r="B43" s="256">
        <v>2</v>
      </c>
      <c r="C43" s="256" t="s">
        <v>1285</v>
      </c>
      <c r="D43" s="256" t="s">
        <v>1303</v>
      </c>
      <c r="E43" s="256">
        <v>100</v>
      </c>
      <c r="F43" s="256" t="s">
        <v>1304</v>
      </c>
      <c r="G43" s="256" t="s">
        <v>1356</v>
      </c>
      <c r="H43" s="462" t="s">
        <v>1357</v>
      </c>
      <c r="I43" s="256">
        <v>83101</v>
      </c>
      <c r="J43" s="256">
        <v>20170101</v>
      </c>
      <c r="K43" s="256">
        <v>20220630</v>
      </c>
    </row>
    <row r="44" spans="2:11" s="256" customFormat="1" x14ac:dyDescent="0.25">
      <c r="B44" s="256">
        <v>2</v>
      </c>
      <c r="C44" s="256" t="s">
        <v>1285</v>
      </c>
      <c r="D44" s="256" t="s">
        <v>1303</v>
      </c>
      <c r="E44" s="256">
        <v>100</v>
      </c>
      <c r="F44" s="256" t="s">
        <v>1304</v>
      </c>
      <c r="G44" s="256" t="s">
        <v>1574</v>
      </c>
      <c r="H44" s="462" t="s">
        <v>1657</v>
      </c>
      <c r="I44" s="256">
        <v>83101</v>
      </c>
      <c r="J44" s="256">
        <v>20170101</v>
      </c>
      <c r="K44" s="256">
        <v>20220630</v>
      </c>
    </row>
    <row r="45" spans="2:11" s="256" customFormat="1" x14ac:dyDescent="0.25">
      <c r="B45" s="256">
        <v>2</v>
      </c>
      <c r="C45" s="256" t="s">
        <v>1285</v>
      </c>
      <c r="D45" s="256" t="s">
        <v>1303</v>
      </c>
      <c r="E45" s="256">
        <v>100</v>
      </c>
      <c r="F45" s="256" t="s">
        <v>1304</v>
      </c>
      <c r="G45" s="256" t="s">
        <v>1575</v>
      </c>
      <c r="H45" s="462" t="s">
        <v>1658</v>
      </c>
      <c r="I45" s="256">
        <v>83101</v>
      </c>
      <c r="J45" s="256">
        <v>20170101</v>
      </c>
      <c r="K45" s="256">
        <v>20220630</v>
      </c>
    </row>
    <row r="46" spans="2:11" s="256" customFormat="1" x14ac:dyDescent="0.25">
      <c r="B46" s="256">
        <v>2</v>
      </c>
      <c r="C46" s="256" t="s">
        <v>1285</v>
      </c>
      <c r="D46" s="256" t="s">
        <v>1303</v>
      </c>
      <c r="E46" s="256">
        <v>100</v>
      </c>
      <c r="F46" s="256" t="s">
        <v>1304</v>
      </c>
      <c r="G46" s="256" t="s">
        <v>1576</v>
      </c>
      <c r="H46" s="462" t="s">
        <v>1659</v>
      </c>
      <c r="I46" s="256">
        <v>83101</v>
      </c>
      <c r="J46" s="256">
        <v>20170101</v>
      </c>
      <c r="K46" s="256">
        <v>20220630</v>
      </c>
    </row>
    <row r="47" spans="2:11" s="256" customFormat="1" x14ac:dyDescent="0.25">
      <c r="B47" s="256">
        <v>2</v>
      </c>
      <c r="C47" s="256" t="s">
        <v>1285</v>
      </c>
      <c r="D47" s="256" t="s">
        <v>1303</v>
      </c>
      <c r="E47" s="256">
        <v>100</v>
      </c>
      <c r="F47" s="256" t="s">
        <v>1304</v>
      </c>
      <c r="G47" s="256" t="s">
        <v>1577</v>
      </c>
      <c r="H47" s="462" t="s">
        <v>1660</v>
      </c>
      <c r="I47" s="256">
        <v>83101</v>
      </c>
      <c r="J47" s="256">
        <v>20170101</v>
      </c>
      <c r="K47" s="256">
        <v>20220630</v>
      </c>
    </row>
    <row r="48" spans="2:11" s="256" customFormat="1" x14ac:dyDescent="0.25">
      <c r="B48" s="256">
        <v>2</v>
      </c>
      <c r="C48" s="256" t="s">
        <v>1285</v>
      </c>
      <c r="D48" s="256" t="s">
        <v>1303</v>
      </c>
      <c r="E48" s="256">
        <v>100</v>
      </c>
      <c r="F48" s="256" t="s">
        <v>1304</v>
      </c>
      <c r="G48" s="256" t="s">
        <v>1661</v>
      </c>
      <c r="H48" s="462" t="s">
        <v>1662</v>
      </c>
      <c r="I48" s="256">
        <v>83101</v>
      </c>
      <c r="J48" s="256">
        <v>20170101</v>
      </c>
      <c r="K48" s="256">
        <v>20220630</v>
      </c>
    </row>
    <row r="49" spans="2:11" s="256" customFormat="1" x14ac:dyDescent="0.25">
      <c r="B49" s="256">
        <v>2</v>
      </c>
      <c r="C49" s="256" t="s">
        <v>1285</v>
      </c>
      <c r="D49" s="256" t="s">
        <v>1303</v>
      </c>
      <c r="E49" s="256">
        <v>100</v>
      </c>
      <c r="F49" s="256" t="s">
        <v>1304</v>
      </c>
      <c r="G49" s="256" t="s">
        <v>1663</v>
      </c>
      <c r="H49" s="462" t="s">
        <v>1664</v>
      </c>
      <c r="I49" s="256">
        <v>83101</v>
      </c>
      <c r="J49" s="256">
        <v>20170101</v>
      </c>
      <c r="K49" s="256">
        <v>20220630</v>
      </c>
    </row>
    <row r="50" spans="2:11" s="256" customFormat="1" x14ac:dyDescent="0.25">
      <c r="B50" s="256">
        <v>2</v>
      </c>
      <c r="C50" s="256" t="s">
        <v>1285</v>
      </c>
      <c r="D50" s="256" t="s">
        <v>1303</v>
      </c>
      <c r="E50" s="256">
        <v>100</v>
      </c>
      <c r="F50" s="256" t="s">
        <v>1304</v>
      </c>
      <c r="G50" s="256" t="s">
        <v>1358</v>
      </c>
      <c r="H50" s="462" t="s">
        <v>1359</v>
      </c>
      <c r="I50" s="256">
        <v>83101</v>
      </c>
      <c r="J50" s="256">
        <v>20170101</v>
      </c>
      <c r="K50" s="256">
        <v>20220630</v>
      </c>
    </row>
    <row r="51" spans="2:11" s="256" customFormat="1" x14ac:dyDescent="0.25">
      <c r="B51" s="256">
        <v>2</v>
      </c>
      <c r="C51" s="256" t="s">
        <v>1285</v>
      </c>
      <c r="D51" s="256" t="s">
        <v>1303</v>
      </c>
      <c r="E51" s="256">
        <v>100</v>
      </c>
      <c r="F51" s="256" t="s">
        <v>1304</v>
      </c>
      <c r="G51" s="256" t="s">
        <v>1360</v>
      </c>
      <c r="H51" s="462" t="s">
        <v>1665</v>
      </c>
      <c r="I51" s="256">
        <v>83101</v>
      </c>
      <c r="J51" s="256">
        <v>20170101</v>
      </c>
      <c r="K51" s="256">
        <v>20220630</v>
      </c>
    </row>
    <row r="52" spans="2:11" s="256" customFormat="1" x14ac:dyDescent="0.25">
      <c r="B52" s="256">
        <v>2</v>
      </c>
      <c r="C52" s="256" t="s">
        <v>1285</v>
      </c>
      <c r="D52" s="256" t="s">
        <v>1303</v>
      </c>
      <c r="E52" s="256">
        <v>100</v>
      </c>
      <c r="F52" s="256" t="s">
        <v>1304</v>
      </c>
      <c r="G52" s="256" t="s">
        <v>1361</v>
      </c>
      <c r="H52" s="462" t="s">
        <v>1362</v>
      </c>
      <c r="I52" s="256">
        <v>83101</v>
      </c>
      <c r="J52" s="256">
        <v>20170101</v>
      </c>
      <c r="K52" s="256">
        <v>20220630</v>
      </c>
    </row>
    <row r="53" spans="2:11" s="256" customFormat="1" x14ac:dyDescent="0.25">
      <c r="B53" s="256">
        <v>2</v>
      </c>
      <c r="C53" s="256" t="s">
        <v>1285</v>
      </c>
      <c r="D53" s="256" t="s">
        <v>1303</v>
      </c>
      <c r="E53" s="256">
        <v>100</v>
      </c>
      <c r="F53" s="256" t="s">
        <v>1304</v>
      </c>
      <c r="G53" s="256" t="s">
        <v>1363</v>
      </c>
      <c r="H53" s="462" t="s">
        <v>1364</v>
      </c>
      <c r="I53" s="256">
        <v>83101</v>
      </c>
      <c r="J53" s="256">
        <v>20170101</v>
      </c>
      <c r="K53" s="256">
        <v>20220630</v>
      </c>
    </row>
    <row r="54" spans="2:11" s="256" customFormat="1" x14ac:dyDescent="0.25">
      <c r="B54" s="256">
        <v>2</v>
      </c>
      <c r="C54" s="256" t="s">
        <v>1285</v>
      </c>
      <c r="D54" s="256" t="s">
        <v>1303</v>
      </c>
      <c r="E54" s="256">
        <v>100</v>
      </c>
      <c r="F54" s="256" t="s">
        <v>1304</v>
      </c>
      <c r="G54" s="256" t="s">
        <v>1365</v>
      </c>
      <c r="H54" s="462" t="s">
        <v>1366</v>
      </c>
      <c r="I54" s="256">
        <v>83101</v>
      </c>
      <c r="J54" s="256">
        <v>20170101</v>
      </c>
      <c r="K54" s="256">
        <v>20220630</v>
      </c>
    </row>
    <row r="55" spans="2:11" s="256" customFormat="1" x14ac:dyDescent="0.25">
      <c r="B55" s="256">
        <v>2</v>
      </c>
      <c r="C55" s="256" t="s">
        <v>1285</v>
      </c>
      <c r="D55" s="256" t="s">
        <v>1303</v>
      </c>
      <c r="E55" s="256">
        <v>100</v>
      </c>
      <c r="F55" s="256" t="s">
        <v>1304</v>
      </c>
      <c r="G55" s="256" t="s">
        <v>1367</v>
      </c>
      <c r="H55" s="462" t="s">
        <v>1666</v>
      </c>
      <c r="I55" s="256">
        <v>83101</v>
      </c>
      <c r="J55" s="256">
        <v>20170101</v>
      </c>
      <c r="K55" s="256">
        <v>20220630</v>
      </c>
    </row>
    <row r="56" spans="2:11" s="256" customFormat="1" x14ac:dyDescent="0.25">
      <c r="B56" s="256">
        <v>2</v>
      </c>
      <c r="C56" s="256" t="s">
        <v>1285</v>
      </c>
      <c r="D56" s="256" t="s">
        <v>1303</v>
      </c>
      <c r="E56" s="256">
        <v>100</v>
      </c>
      <c r="F56" s="256" t="s">
        <v>1304</v>
      </c>
      <c r="G56" s="256" t="s">
        <v>1667</v>
      </c>
      <c r="H56" s="462" t="s">
        <v>1668</v>
      </c>
      <c r="I56" s="256">
        <v>83101</v>
      </c>
      <c r="J56" s="256">
        <v>20170101</v>
      </c>
      <c r="K56" s="256">
        <v>20220630</v>
      </c>
    </row>
    <row r="57" spans="2:11" s="256" customFormat="1" x14ac:dyDescent="0.25">
      <c r="B57" s="256">
        <v>2</v>
      </c>
      <c r="C57" s="256" t="s">
        <v>1285</v>
      </c>
      <c r="D57" s="256" t="s">
        <v>1303</v>
      </c>
      <c r="E57" s="256">
        <v>100</v>
      </c>
      <c r="F57" s="256" t="s">
        <v>1304</v>
      </c>
      <c r="G57" s="256" t="s">
        <v>1368</v>
      </c>
      <c r="H57" s="462" t="s">
        <v>1369</v>
      </c>
      <c r="I57" s="256">
        <v>83101</v>
      </c>
      <c r="J57" s="256">
        <v>20170101</v>
      </c>
      <c r="K57" s="256">
        <v>20220630</v>
      </c>
    </row>
    <row r="58" spans="2:11" s="256" customFormat="1" x14ac:dyDescent="0.25">
      <c r="B58" s="256">
        <v>2</v>
      </c>
      <c r="C58" s="256" t="s">
        <v>1285</v>
      </c>
      <c r="D58" s="256" t="s">
        <v>1303</v>
      </c>
      <c r="E58" s="256">
        <v>100</v>
      </c>
      <c r="F58" s="256" t="s">
        <v>1304</v>
      </c>
      <c r="G58" s="256" t="s">
        <v>1370</v>
      </c>
      <c r="H58" s="462" t="s">
        <v>1669</v>
      </c>
      <c r="I58" s="256">
        <v>83101</v>
      </c>
      <c r="J58" s="256">
        <v>20170101</v>
      </c>
      <c r="K58" s="256">
        <v>20220630</v>
      </c>
    </row>
    <row r="59" spans="2:11" s="256" customFormat="1" x14ac:dyDescent="0.25">
      <c r="B59" s="256">
        <v>2</v>
      </c>
      <c r="C59" s="256" t="s">
        <v>1285</v>
      </c>
      <c r="D59" s="256" t="s">
        <v>1303</v>
      </c>
      <c r="E59" s="256">
        <v>100</v>
      </c>
      <c r="F59" s="256" t="s">
        <v>1304</v>
      </c>
      <c r="G59" s="256" t="s">
        <v>1371</v>
      </c>
      <c r="H59" s="462" t="s">
        <v>1670</v>
      </c>
      <c r="I59" s="256">
        <v>83101</v>
      </c>
      <c r="J59" s="256">
        <v>20170101</v>
      </c>
      <c r="K59" s="256">
        <v>20220630</v>
      </c>
    </row>
    <row r="60" spans="2:11" s="256" customFormat="1" x14ac:dyDescent="0.25">
      <c r="B60" s="256">
        <v>2</v>
      </c>
      <c r="C60" s="256" t="s">
        <v>1285</v>
      </c>
      <c r="D60" s="256" t="s">
        <v>1303</v>
      </c>
      <c r="E60" s="256">
        <v>100</v>
      </c>
      <c r="F60" s="256" t="s">
        <v>1304</v>
      </c>
      <c r="G60" s="256" t="s">
        <v>1372</v>
      </c>
      <c r="H60" s="462" t="s">
        <v>1671</v>
      </c>
      <c r="I60" s="256">
        <v>83101</v>
      </c>
      <c r="J60" s="256">
        <v>20170101</v>
      </c>
      <c r="K60" s="256">
        <v>20220630</v>
      </c>
    </row>
    <row r="61" spans="2:11" s="256" customFormat="1" x14ac:dyDescent="0.25">
      <c r="B61" s="256">
        <v>2</v>
      </c>
      <c r="C61" s="256" t="s">
        <v>1285</v>
      </c>
      <c r="D61" s="256" t="s">
        <v>1303</v>
      </c>
      <c r="E61" s="256">
        <v>100</v>
      </c>
      <c r="F61" s="256" t="s">
        <v>1304</v>
      </c>
      <c r="G61" s="256" t="s">
        <v>1373</v>
      </c>
      <c r="H61" s="462" t="s">
        <v>1672</v>
      </c>
      <c r="I61" s="256">
        <v>83101</v>
      </c>
      <c r="J61" s="256">
        <v>20170101</v>
      </c>
      <c r="K61" s="256">
        <v>20220630</v>
      </c>
    </row>
    <row r="62" spans="2:11" s="256" customFormat="1" x14ac:dyDescent="0.25">
      <c r="B62" s="256">
        <v>2</v>
      </c>
      <c r="C62" s="256" t="s">
        <v>1285</v>
      </c>
      <c r="D62" s="256" t="s">
        <v>1303</v>
      </c>
      <c r="E62" s="256">
        <v>100</v>
      </c>
      <c r="F62" s="256" t="s">
        <v>1304</v>
      </c>
      <c r="G62" s="256" t="s">
        <v>1374</v>
      </c>
      <c r="H62" s="462" t="s">
        <v>1673</v>
      </c>
      <c r="I62" s="256">
        <v>83101</v>
      </c>
      <c r="J62" s="256">
        <v>20170101</v>
      </c>
      <c r="K62" s="256">
        <v>20220630</v>
      </c>
    </row>
    <row r="63" spans="2:11" s="256" customFormat="1" x14ac:dyDescent="0.25">
      <c r="B63" s="256">
        <v>2</v>
      </c>
      <c r="C63" s="256" t="s">
        <v>1285</v>
      </c>
      <c r="D63" s="256" t="s">
        <v>1303</v>
      </c>
      <c r="E63" s="256">
        <v>100</v>
      </c>
      <c r="F63" s="256" t="s">
        <v>1304</v>
      </c>
      <c r="G63" s="256" t="s">
        <v>1375</v>
      </c>
      <c r="H63" s="462" t="s">
        <v>1674</v>
      </c>
      <c r="I63" s="256">
        <v>83101</v>
      </c>
      <c r="J63" s="256">
        <v>20170101</v>
      </c>
      <c r="K63" s="256">
        <v>20220630</v>
      </c>
    </row>
    <row r="64" spans="2:11" s="256" customFormat="1" x14ac:dyDescent="0.25">
      <c r="B64" s="256">
        <v>2</v>
      </c>
      <c r="C64" s="256" t="s">
        <v>1285</v>
      </c>
      <c r="D64" s="256" t="s">
        <v>1303</v>
      </c>
      <c r="E64" s="256">
        <v>100</v>
      </c>
      <c r="F64" s="256" t="s">
        <v>1304</v>
      </c>
      <c r="G64" s="256" t="s">
        <v>1376</v>
      </c>
      <c r="H64" s="462" t="s">
        <v>1675</v>
      </c>
      <c r="I64" s="256">
        <v>83101</v>
      </c>
      <c r="J64" s="256">
        <v>20170101</v>
      </c>
      <c r="K64" s="256">
        <v>20220630</v>
      </c>
    </row>
    <row r="65" spans="2:11" s="256" customFormat="1" x14ac:dyDescent="0.25">
      <c r="B65" s="256">
        <v>2</v>
      </c>
      <c r="C65" s="256" t="s">
        <v>1285</v>
      </c>
      <c r="D65" s="256" t="s">
        <v>1303</v>
      </c>
      <c r="E65" s="256">
        <v>100</v>
      </c>
      <c r="F65" s="256" t="s">
        <v>1304</v>
      </c>
      <c r="G65" s="256" t="s">
        <v>1377</v>
      </c>
      <c r="H65" s="462" t="s">
        <v>1378</v>
      </c>
      <c r="I65" s="256">
        <v>83101</v>
      </c>
      <c r="J65" s="256">
        <v>20170101</v>
      </c>
      <c r="K65" s="256">
        <v>20220630</v>
      </c>
    </row>
    <row r="66" spans="2:11" s="256" customFormat="1" x14ac:dyDescent="0.25">
      <c r="B66" s="256">
        <v>2</v>
      </c>
      <c r="C66" s="256" t="s">
        <v>1285</v>
      </c>
      <c r="D66" s="256" t="s">
        <v>1303</v>
      </c>
      <c r="E66" s="256">
        <v>100</v>
      </c>
      <c r="F66" s="256" t="s">
        <v>1304</v>
      </c>
      <c r="G66" s="256" t="s">
        <v>1379</v>
      </c>
      <c r="H66" s="462" t="s">
        <v>1380</v>
      </c>
      <c r="I66" s="256">
        <v>83101</v>
      </c>
      <c r="J66" s="256">
        <v>20170101</v>
      </c>
      <c r="K66" s="256">
        <v>20220630</v>
      </c>
    </row>
    <row r="67" spans="2:11" s="256" customFormat="1" x14ac:dyDescent="0.25">
      <c r="B67" s="256">
        <v>2</v>
      </c>
      <c r="C67" s="256" t="s">
        <v>1285</v>
      </c>
      <c r="D67" s="256" t="s">
        <v>1303</v>
      </c>
      <c r="E67" s="256">
        <v>100</v>
      </c>
      <c r="F67" s="256" t="s">
        <v>1304</v>
      </c>
      <c r="G67" s="256" t="s">
        <v>1381</v>
      </c>
      <c r="H67" s="462" t="s">
        <v>1382</v>
      </c>
      <c r="I67" s="256">
        <v>83101</v>
      </c>
      <c r="J67" s="256">
        <v>20170101</v>
      </c>
      <c r="K67" s="256">
        <v>20220630</v>
      </c>
    </row>
    <row r="68" spans="2:11" s="256" customFormat="1" x14ac:dyDescent="0.25">
      <c r="B68" s="256">
        <v>2</v>
      </c>
      <c r="C68" s="256" t="s">
        <v>1285</v>
      </c>
      <c r="D68" s="256" t="s">
        <v>1303</v>
      </c>
      <c r="E68" s="256">
        <v>100</v>
      </c>
      <c r="F68" s="256" t="s">
        <v>1304</v>
      </c>
      <c r="G68" s="256" t="s">
        <v>1383</v>
      </c>
      <c r="H68" s="462" t="s">
        <v>1384</v>
      </c>
      <c r="I68" s="256">
        <v>83101</v>
      </c>
      <c r="J68" s="256">
        <v>20170101</v>
      </c>
      <c r="K68" s="256">
        <v>20220630</v>
      </c>
    </row>
    <row r="69" spans="2:11" s="256" customFormat="1" x14ac:dyDescent="0.25">
      <c r="B69" s="256">
        <v>2</v>
      </c>
      <c r="C69" s="256" t="s">
        <v>1285</v>
      </c>
      <c r="D69" s="256" t="s">
        <v>1303</v>
      </c>
      <c r="E69" s="256">
        <v>100</v>
      </c>
      <c r="F69" s="256" t="s">
        <v>1304</v>
      </c>
      <c r="G69" s="256" t="s">
        <v>1385</v>
      </c>
      <c r="H69" s="462" t="s">
        <v>1386</v>
      </c>
      <c r="I69" s="256">
        <v>83101</v>
      </c>
      <c r="J69" s="256">
        <v>20170101</v>
      </c>
      <c r="K69" s="256">
        <v>20220630</v>
      </c>
    </row>
    <row r="70" spans="2:11" s="256" customFormat="1" x14ac:dyDescent="0.25">
      <c r="B70" s="256">
        <v>2</v>
      </c>
      <c r="C70" s="256" t="s">
        <v>1285</v>
      </c>
      <c r="D70" s="256" t="s">
        <v>1303</v>
      </c>
      <c r="E70" s="256">
        <v>100</v>
      </c>
      <c r="F70" s="256" t="s">
        <v>1304</v>
      </c>
      <c r="G70" s="256" t="s">
        <v>1387</v>
      </c>
      <c r="H70" s="462" t="s">
        <v>1388</v>
      </c>
      <c r="I70" s="256">
        <v>83101</v>
      </c>
      <c r="J70" s="256">
        <v>20170101</v>
      </c>
      <c r="K70" s="256">
        <v>20220630</v>
      </c>
    </row>
    <row r="71" spans="2:11" s="256" customFormat="1" x14ac:dyDescent="0.25">
      <c r="B71" s="256">
        <v>2</v>
      </c>
      <c r="C71" s="256" t="s">
        <v>1285</v>
      </c>
      <c r="D71" s="256" t="s">
        <v>1303</v>
      </c>
      <c r="E71" s="256">
        <v>100</v>
      </c>
      <c r="F71" s="256" t="s">
        <v>1304</v>
      </c>
      <c r="G71" s="256" t="s">
        <v>1389</v>
      </c>
      <c r="H71" s="462" t="s">
        <v>1390</v>
      </c>
      <c r="I71" s="256">
        <v>83101</v>
      </c>
      <c r="J71" s="256">
        <v>20170101</v>
      </c>
      <c r="K71" s="256">
        <v>20220630</v>
      </c>
    </row>
    <row r="72" spans="2:11" s="256" customFormat="1" x14ac:dyDescent="0.25">
      <c r="B72" s="256">
        <v>2</v>
      </c>
      <c r="C72" s="256" t="s">
        <v>1285</v>
      </c>
      <c r="D72" s="256" t="s">
        <v>1303</v>
      </c>
      <c r="E72" s="256">
        <v>100</v>
      </c>
      <c r="F72" s="256" t="s">
        <v>1304</v>
      </c>
      <c r="G72" s="256" t="s">
        <v>1391</v>
      </c>
      <c r="H72" s="462" t="s">
        <v>1392</v>
      </c>
      <c r="I72" s="256">
        <v>83101</v>
      </c>
      <c r="J72" s="256">
        <v>20170101</v>
      </c>
      <c r="K72" s="256">
        <v>20220630</v>
      </c>
    </row>
    <row r="73" spans="2:11" s="256" customFormat="1" x14ac:dyDescent="0.25">
      <c r="B73" s="256">
        <v>2</v>
      </c>
      <c r="C73" s="256" t="s">
        <v>1285</v>
      </c>
      <c r="D73" s="256" t="s">
        <v>1303</v>
      </c>
      <c r="E73" s="256">
        <v>100</v>
      </c>
      <c r="F73" s="256" t="s">
        <v>1304</v>
      </c>
      <c r="G73" s="256" t="s">
        <v>1393</v>
      </c>
      <c r="H73" s="462" t="s">
        <v>1394</v>
      </c>
      <c r="I73" s="256">
        <v>83101</v>
      </c>
      <c r="J73" s="256">
        <v>20170101</v>
      </c>
      <c r="K73" s="256">
        <v>20220630</v>
      </c>
    </row>
    <row r="74" spans="2:11" s="256" customFormat="1" x14ac:dyDescent="0.25">
      <c r="B74" s="256">
        <v>2</v>
      </c>
      <c r="C74" s="256" t="s">
        <v>1285</v>
      </c>
      <c r="D74" s="256" t="s">
        <v>1303</v>
      </c>
      <c r="E74" s="256">
        <v>100</v>
      </c>
      <c r="F74" s="256" t="s">
        <v>1304</v>
      </c>
      <c r="G74" s="256" t="s">
        <v>1395</v>
      </c>
      <c r="H74" s="462" t="s">
        <v>1396</v>
      </c>
      <c r="I74" s="256">
        <v>83101</v>
      </c>
      <c r="J74" s="256">
        <v>20170101</v>
      </c>
      <c r="K74" s="256">
        <v>20220630</v>
      </c>
    </row>
    <row r="75" spans="2:11" s="256" customFormat="1" x14ac:dyDescent="0.25">
      <c r="B75" s="256">
        <v>2</v>
      </c>
      <c r="C75" s="256" t="s">
        <v>1285</v>
      </c>
      <c r="D75" s="256" t="s">
        <v>1303</v>
      </c>
      <c r="E75" s="256">
        <v>100</v>
      </c>
      <c r="F75" s="256" t="s">
        <v>1304</v>
      </c>
      <c r="G75" s="256" t="s">
        <v>1397</v>
      </c>
      <c r="H75" s="462" t="s">
        <v>1398</v>
      </c>
      <c r="I75" s="256">
        <v>83101</v>
      </c>
      <c r="J75" s="256">
        <v>20170101</v>
      </c>
      <c r="K75" s="256">
        <v>20220630</v>
      </c>
    </row>
    <row r="76" spans="2:11" s="256" customFormat="1" x14ac:dyDescent="0.25">
      <c r="B76" s="256">
        <v>2</v>
      </c>
      <c r="C76" s="256" t="s">
        <v>1285</v>
      </c>
      <c r="D76" s="256" t="s">
        <v>1303</v>
      </c>
      <c r="E76" s="256">
        <v>100</v>
      </c>
      <c r="F76" s="256" t="s">
        <v>1304</v>
      </c>
      <c r="G76" s="256" t="s">
        <v>1399</v>
      </c>
      <c r="H76" s="462" t="s">
        <v>1400</v>
      </c>
      <c r="I76" s="256">
        <v>83101</v>
      </c>
      <c r="J76" s="256">
        <v>20170101</v>
      </c>
      <c r="K76" s="256">
        <v>20220630</v>
      </c>
    </row>
    <row r="77" spans="2:11" s="256" customFormat="1" x14ac:dyDescent="0.25">
      <c r="B77" s="256">
        <v>2</v>
      </c>
      <c r="C77" s="256" t="s">
        <v>1285</v>
      </c>
      <c r="D77" s="256" t="s">
        <v>1303</v>
      </c>
      <c r="E77" s="256">
        <v>100</v>
      </c>
      <c r="F77" s="256" t="s">
        <v>1304</v>
      </c>
      <c r="G77" s="256" t="s">
        <v>1401</v>
      </c>
      <c r="H77" s="462" t="s">
        <v>1402</v>
      </c>
      <c r="I77" s="256">
        <v>83101</v>
      </c>
      <c r="J77" s="256">
        <v>20170101</v>
      </c>
      <c r="K77" s="256">
        <v>20220630</v>
      </c>
    </row>
    <row r="78" spans="2:11" s="256" customFormat="1" x14ac:dyDescent="0.25">
      <c r="B78" s="256">
        <v>2</v>
      </c>
      <c r="C78" s="256" t="s">
        <v>1285</v>
      </c>
      <c r="D78" s="256" t="s">
        <v>1303</v>
      </c>
      <c r="E78" s="256">
        <v>100</v>
      </c>
      <c r="F78" s="256" t="s">
        <v>1304</v>
      </c>
      <c r="G78" s="256" t="s">
        <v>1403</v>
      </c>
      <c r="H78" s="462" t="s">
        <v>1404</v>
      </c>
      <c r="I78" s="256">
        <v>83101</v>
      </c>
      <c r="J78" s="256">
        <v>20170101</v>
      </c>
      <c r="K78" s="256">
        <v>20220630</v>
      </c>
    </row>
    <row r="79" spans="2:11" s="256" customFormat="1" x14ac:dyDescent="0.25">
      <c r="B79" s="256">
        <v>2</v>
      </c>
      <c r="C79" s="256" t="s">
        <v>1285</v>
      </c>
      <c r="D79" s="256" t="s">
        <v>1303</v>
      </c>
      <c r="E79" s="256">
        <v>100</v>
      </c>
      <c r="F79" s="256" t="s">
        <v>1304</v>
      </c>
      <c r="G79" s="256" t="s">
        <v>1405</v>
      </c>
      <c r="H79" s="462" t="s">
        <v>1406</v>
      </c>
      <c r="I79" s="256">
        <v>83101</v>
      </c>
      <c r="J79" s="256">
        <v>20170101</v>
      </c>
      <c r="K79" s="256">
        <v>20220630</v>
      </c>
    </row>
    <row r="80" spans="2:11" s="256" customFormat="1" x14ac:dyDescent="0.25">
      <c r="B80" s="256">
        <v>2</v>
      </c>
      <c r="C80" s="256" t="s">
        <v>1285</v>
      </c>
      <c r="D80" s="256" t="s">
        <v>1303</v>
      </c>
      <c r="E80" s="256">
        <v>100</v>
      </c>
      <c r="F80" s="256" t="s">
        <v>1304</v>
      </c>
      <c r="G80" s="256" t="s">
        <v>1407</v>
      </c>
      <c r="H80" s="462" t="s">
        <v>1408</v>
      </c>
      <c r="I80" s="256">
        <v>83101</v>
      </c>
      <c r="J80" s="256">
        <v>20170101</v>
      </c>
      <c r="K80" s="256">
        <v>20220630</v>
      </c>
    </row>
    <row r="81" spans="2:11" s="256" customFormat="1" x14ac:dyDescent="0.25">
      <c r="B81" s="256">
        <v>2</v>
      </c>
      <c r="C81" s="256" t="s">
        <v>1285</v>
      </c>
      <c r="D81" s="256" t="s">
        <v>1303</v>
      </c>
      <c r="E81" s="256">
        <v>100</v>
      </c>
      <c r="F81" s="256" t="s">
        <v>1304</v>
      </c>
      <c r="G81" s="256" t="s">
        <v>1409</v>
      </c>
      <c r="H81" s="462" t="s">
        <v>1410</v>
      </c>
      <c r="I81" s="256">
        <v>83101</v>
      </c>
      <c r="J81" s="256">
        <v>20170101</v>
      </c>
      <c r="K81" s="256">
        <v>20220630</v>
      </c>
    </row>
    <row r="82" spans="2:11" s="256" customFormat="1" x14ac:dyDescent="0.25">
      <c r="B82" s="256">
        <v>2</v>
      </c>
      <c r="C82" s="256" t="s">
        <v>1285</v>
      </c>
      <c r="D82" s="256" t="s">
        <v>1303</v>
      </c>
      <c r="E82" s="256">
        <v>100</v>
      </c>
      <c r="F82" s="256" t="s">
        <v>1304</v>
      </c>
      <c r="G82" s="256" t="s">
        <v>1411</v>
      </c>
      <c r="H82" s="462" t="s">
        <v>1412</v>
      </c>
      <c r="I82" s="256">
        <v>83101</v>
      </c>
      <c r="J82" s="256">
        <v>20170101</v>
      </c>
      <c r="K82" s="256">
        <v>20220630</v>
      </c>
    </row>
    <row r="83" spans="2:11" s="256" customFormat="1" x14ac:dyDescent="0.25">
      <c r="B83" s="256">
        <v>2</v>
      </c>
      <c r="C83" s="256" t="s">
        <v>1285</v>
      </c>
      <c r="D83" s="256" t="s">
        <v>1303</v>
      </c>
      <c r="E83" s="256">
        <v>100</v>
      </c>
      <c r="F83" s="256" t="s">
        <v>1304</v>
      </c>
      <c r="G83" s="256" t="s">
        <v>1413</v>
      </c>
      <c r="H83" s="462" t="s">
        <v>1414</v>
      </c>
      <c r="I83" s="256">
        <v>83101</v>
      </c>
      <c r="J83" s="256">
        <v>20170101</v>
      </c>
      <c r="K83" s="256">
        <v>20220630</v>
      </c>
    </row>
    <row r="84" spans="2:11" s="256" customFormat="1" x14ac:dyDescent="0.25">
      <c r="B84" s="256">
        <v>2</v>
      </c>
      <c r="C84" s="256" t="s">
        <v>1285</v>
      </c>
      <c r="D84" s="256" t="s">
        <v>1303</v>
      </c>
      <c r="E84" s="256">
        <v>100</v>
      </c>
      <c r="F84" s="256" t="s">
        <v>1304</v>
      </c>
      <c r="G84" s="256" t="s">
        <v>1415</v>
      </c>
      <c r="H84" s="462" t="s">
        <v>1416</v>
      </c>
      <c r="I84" s="256">
        <v>83101</v>
      </c>
      <c r="J84" s="256">
        <v>20170101</v>
      </c>
      <c r="K84" s="256">
        <v>20220630</v>
      </c>
    </row>
    <row r="85" spans="2:11" s="256" customFormat="1" x14ac:dyDescent="0.25">
      <c r="B85" s="256">
        <v>2</v>
      </c>
      <c r="C85" s="256" t="s">
        <v>1285</v>
      </c>
      <c r="D85" s="256" t="s">
        <v>1303</v>
      </c>
      <c r="E85" s="256">
        <v>100</v>
      </c>
      <c r="F85" s="256" t="s">
        <v>1304</v>
      </c>
      <c r="G85" s="256" t="s">
        <v>1417</v>
      </c>
      <c r="H85" s="462" t="s">
        <v>1418</v>
      </c>
      <c r="I85" s="256">
        <v>83101</v>
      </c>
      <c r="J85" s="256">
        <v>20170101</v>
      </c>
      <c r="K85" s="256">
        <v>20220630</v>
      </c>
    </row>
    <row r="86" spans="2:11" s="256" customFormat="1" x14ac:dyDescent="0.25">
      <c r="B86" s="256">
        <v>2</v>
      </c>
      <c r="C86" s="256" t="s">
        <v>1285</v>
      </c>
      <c r="D86" s="256" t="s">
        <v>1303</v>
      </c>
      <c r="E86" s="256">
        <v>100</v>
      </c>
      <c r="F86" s="256" t="s">
        <v>1304</v>
      </c>
      <c r="G86" s="256" t="s">
        <v>1419</v>
      </c>
      <c r="H86" s="462" t="s">
        <v>1676</v>
      </c>
      <c r="I86" s="256">
        <v>83101</v>
      </c>
      <c r="J86" s="256">
        <v>20170101</v>
      </c>
      <c r="K86" s="256">
        <v>20220630</v>
      </c>
    </row>
    <row r="87" spans="2:11" s="256" customFormat="1" x14ac:dyDescent="0.25">
      <c r="B87" s="256">
        <v>2</v>
      </c>
      <c r="C87" s="256" t="s">
        <v>1285</v>
      </c>
      <c r="D87" s="256" t="s">
        <v>1303</v>
      </c>
      <c r="E87" s="256">
        <v>100</v>
      </c>
      <c r="F87" s="256" t="s">
        <v>1304</v>
      </c>
      <c r="G87" s="256" t="s">
        <v>1420</v>
      </c>
      <c r="H87" s="462" t="s">
        <v>1677</v>
      </c>
      <c r="I87" s="256">
        <v>83101</v>
      </c>
      <c r="J87" s="256">
        <v>20170101</v>
      </c>
      <c r="K87" s="256">
        <v>20220630</v>
      </c>
    </row>
    <row r="88" spans="2:11" s="256" customFormat="1" x14ac:dyDescent="0.25">
      <c r="B88" s="256">
        <v>2</v>
      </c>
      <c r="C88" s="256" t="s">
        <v>1285</v>
      </c>
      <c r="D88" s="256" t="s">
        <v>1303</v>
      </c>
      <c r="E88" s="256">
        <v>100</v>
      </c>
      <c r="F88" s="256" t="s">
        <v>1304</v>
      </c>
      <c r="G88" s="256" t="s">
        <v>1421</v>
      </c>
      <c r="H88" s="462" t="s">
        <v>1678</v>
      </c>
      <c r="I88" s="256">
        <v>83101</v>
      </c>
      <c r="J88" s="256">
        <v>20170101</v>
      </c>
      <c r="K88" s="256">
        <v>20220630</v>
      </c>
    </row>
    <row r="89" spans="2:11" s="256" customFormat="1" x14ac:dyDescent="0.25">
      <c r="B89" s="256">
        <v>2</v>
      </c>
      <c r="C89" s="256" t="s">
        <v>1285</v>
      </c>
      <c r="D89" s="256" t="s">
        <v>1303</v>
      </c>
      <c r="E89" s="256">
        <v>100</v>
      </c>
      <c r="F89" s="256" t="s">
        <v>1304</v>
      </c>
      <c r="G89" s="256" t="s">
        <v>1422</v>
      </c>
      <c r="H89" s="462" t="s">
        <v>1679</v>
      </c>
      <c r="I89" s="256">
        <v>83101</v>
      </c>
      <c r="J89" s="256">
        <v>20170101</v>
      </c>
      <c r="K89" s="256">
        <v>20220630</v>
      </c>
    </row>
    <row r="90" spans="2:11" s="256" customFormat="1" x14ac:dyDescent="0.25">
      <c r="B90" s="256">
        <v>2</v>
      </c>
      <c r="C90" s="256" t="s">
        <v>1285</v>
      </c>
      <c r="D90" s="256" t="s">
        <v>1303</v>
      </c>
      <c r="E90" s="256">
        <v>100</v>
      </c>
      <c r="F90" s="256" t="s">
        <v>1304</v>
      </c>
      <c r="G90" s="256" t="s">
        <v>1423</v>
      </c>
      <c r="H90" s="462" t="s">
        <v>1680</v>
      </c>
      <c r="I90" s="256">
        <v>83101</v>
      </c>
      <c r="J90" s="256">
        <v>20170101</v>
      </c>
      <c r="K90" s="256">
        <v>20220630</v>
      </c>
    </row>
    <row r="91" spans="2:11" s="256" customFormat="1" x14ac:dyDescent="0.25">
      <c r="B91" s="256">
        <v>2</v>
      </c>
      <c r="C91" s="256" t="s">
        <v>1285</v>
      </c>
      <c r="D91" s="256" t="s">
        <v>1303</v>
      </c>
      <c r="E91" s="256">
        <v>100</v>
      </c>
      <c r="F91" s="256" t="s">
        <v>1304</v>
      </c>
      <c r="G91" s="256" t="s">
        <v>1424</v>
      </c>
      <c r="H91" s="462" t="s">
        <v>1425</v>
      </c>
      <c r="I91" s="256">
        <v>83101</v>
      </c>
      <c r="J91" s="256">
        <v>20170101</v>
      </c>
      <c r="K91" s="256">
        <v>20220630</v>
      </c>
    </row>
    <row r="92" spans="2:11" s="256" customFormat="1" x14ac:dyDescent="0.25">
      <c r="B92" s="256">
        <v>2</v>
      </c>
      <c r="C92" s="256" t="s">
        <v>1285</v>
      </c>
      <c r="D92" s="256" t="s">
        <v>1303</v>
      </c>
      <c r="E92" s="256">
        <v>100</v>
      </c>
      <c r="F92" s="256" t="s">
        <v>1304</v>
      </c>
      <c r="G92" s="256" t="s">
        <v>1426</v>
      </c>
      <c r="H92" s="462" t="s">
        <v>1427</v>
      </c>
      <c r="I92" s="256">
        <v>83101</v>
      </c>
      <c r="J92" s="256">
        <v>20170101</v>
      </c>
      <c r="K92" s="256">
        <v>20220630</v>
      </c>
    </row>
    <row r="93" spans="2:11" s="256" customFormat="1" x14ac:dyDescent="0.25">
      <c r="B93" s="256">
        <v>2</v>
      </c>
      <c r="C93" s="256" t="s">
        <v>1285</v>
      </c>
      <c r="D93" s="256" t="s">
        <v>1303</v>
      </c>
      <c r="E93" s="256">
        <v>100</v>
      </c>
      <c r="F93" s="256" t="s">
        <v>1304</v>
      </c>
      <c r="G93" s="256" t="s">
        <v>1428</v>
      </c>
      <c r="H93" s="462" t="s">
        <v>1429</v>
      </c>
      <c r="I93" s="256">
        <v>83101</v>
      </c>
      <c r="J93" s="256">
        <v>20170101</v>
      </c>
      <c r="K93" s="256">
        <v>20220630</v>
      </c>
    </row>
    <row r="94" spans="2:11" s="256" customFormat="1" x14ac:dyDescent="0.25">
      <c r="B94" s="256">
        <v>2</v>
      </c>
      <c r="C94" s="256" t="s">
        <v>1285</v>
      </c>
      <c r="D94" s="256" t="s">
        <v>1303</v>
      </c>
      <c r="E94" s="256">
        <v>100</v>
      </c>
      <c r="F94" s="256" t="s">
        <v>1304</v>
      </c>
      <c r="G94" s="256" t="s">
        <v>1430</v>
      </c>
      <c r="H94" s="462" t="s">
        <v>1681</v>
      </c>
      <c r="I94" s="256">
        <v>83101</v>
      </c>
      <c r="J94" s="256">
        <v>20170101</v>
      </c>
      <c r="K94" s="256">
        <v>20220630</v>
      </c>
    </row>
    <row r="95" spans="2:11" s="256" customFormat="1" x14ac:dyDescent="0.25">
      <c r="B95" s="256">
        <v>2</v>
      </c>
      <c r="C95" s="256" t="s">
        <v>1285</v>
      </c>
      <c r="D95" s="256" t="s">
        <v>1303</v>
      </c>
      <c r="E95" s="256">
        <v>100</v>
      </c>
      <c r="F95" s="256" t="s">
        <v>1304</v>
      </c>
      <c r="G95" s="256" t="s">
        <v>1431</v>
      </c>
      <c r="H95" s="462" t="s">
        <v>1682</v>
      </c>
      <c r="I95" s="256">
        <v>83101</v>
      </c>
      <c r="J95" s="256">
        <v>20170101</v>
      </c>
      <c r="K95" s="256">
        <v>20220630</v>
      </c>
    </row>
    <row r="96" spans="2:11" s="256" customFormat="1" x14ac:dyDescent="0.25">
      <c r="B96" s="256">
        <v>2</v>
      </c>
      <c r="C96" s="256" t="s">
        <v>1285</v>
      </c>
      <c r="D96" s="256" t="s">
        <v>1303</v>
      </c>
      <c r="E96" s="256">
        <v>100</v>
      </c>
      <c r="F96" s="256" t="s">
        <v>1304</v>
      </c>
      <c r="G96" s="256" t="s">
        <v>1432</v>
      </c>
      <c r="H96" s="462" t="s">
        <v>1433</v>
      </c>
      <c r="I96" s="256">
        <v>83101</v>
      </c>
      <c r="J96" s="256">
        <v>20170101</v>
      </c>
      <c r="K96" s="256">
        <v>20220630</v>
      </c>
    </row>
    <row r="97" spans="2:11" s="256" customFormat="1" x14ac:dyDescent="0.25">
      <c r="B97" s="256">
        <v>2</v>
      </c>
      <c r="C97" s="256" t="s">
        <v>1285</v>
      </c>
      <c r="D97" s="256" t="s">
        <v>1303</v>
      </c>
      <c r="E97" s="256">
        <v>100</v>
      </c>
      <c r="F97" s="256" t="s">
        <v>1304</v>
      </c>
      <c r="G97" s="256" t="s">
        <v>1434</v>
      </c>
      <c r="H97" s="462" t="s">
        <v>1435</v>
      </c>
      <c r="I97" s="256">
        <v>83101</v>
      </c>
      <c r="J97" s="256">
        <v>20170101</v>
      </c>
      <c r="K97" s="256">
        <v>20220630</v>
      </c>
    </row>
    <row r="98" spans="2:11" s="256" customFormat="1" x14ac:dyDescent="0.25">
      <c r="B98" s="256">
        <v>2</v>
      </c>
      <c r="C98" s="256" t="s">
        <v>1285</v>
      </c>
      <c r="D98" s="256" t="s">
        <v>1303</v>
      </c>
      <c r="E98" s="256">
        <v>100</v>
      </c>
      <c r="F98" s="256" t="s">
        <v>1304</v>
      </c>
      <c r="G98" s="256" t="s">
        <v>1436</v>
      </c>
      <c r="H98" s="462" t="s">
        <v>1437</v>
      </c>
      <c r="I98" s="256">
        <v>83101</v>
      </c>
      <c r="J98" s="256">
        <v>20170101</v>
      </c>
      <c r="K98" s="256">
        <v>20220630</v>
      </c>
    </row>
    <row r="99" spans="2:11" s="256" customFormat="1" x14ac:dyDescent="0.25">
      <c r="B99" s="256">
        <v>2</v>
      </c>
      <c r="C99" s="256" t="s">
        <v>1285</v>
      </c>
      <c r="D99" s="256" t="s">
        <v>1303</v>
      </c>
      <c r="E99" s="256">
        <v>100</v>
      </c>
      <c r="F99" s="256" t="s">
        <v>1304</v>
      </c>
      <c r="G99" s="256" t="s">
        <v>1438</v>
      </c>
      <c r="H99" s="462" t="s">
        <v>1683</v>
      </c>
      <c r="I99" s="256">
        <v>83101</v>
      </c>
      <c r="J99" s="256">
        <v>20170101</v>
      </c>
      <c r="K99" s="256">
        <v>20220630</v>
      </c>
    </row>
    <row r="100" spans="2:11" s="256" customFormat="1" x14ac:dyDescent="0.25">
      <c r="B100" s="256">
        <v>2</v>
      </c>
      <c r="C100" s="256" t="s">
        <v>1285</v>
      </c>
      <c r="D100" s="256" t="s">
        <v>1303</v>
      </c>
      <c r="E100" s="256">
        <v>100</v>
      </c>
      <c r="F100" s="256" t="s">
        <v>1304</v>
      </c>
      <c r="G100" s="256" t="s">
        <v>1439</v>
      </c>
      <c r="H100" s="462" t="s">
        <v>1683</v>
      </c>
      <c r="I100" s="256">
        <v>83101</v>
      </c>
      <c r="J100" s="256">
        <v>20170101</v>
      </c>
      <c r="K100" s="256">
        <v>20220630</v>
      </c>
    </row>
    <row r="101" spans="2:11" s="256" customFormat="1" x14ac:dyDescent="0.25">
      <c r="B101" s="256">
        <v>2</v>
      </c>
      <c r="C101" s="256" t="s">
        <v>1285</v>
      </c>
      <c r="D101" s="256" t="s">
        <v>1303</v>
      </c>
      <c r="E101" s="256">
        <v>100</v>
      </c>
      <c r="F101" s="256" t="s">
        <v>1304</v>
      </c>
      <c r="G101" s="256" t="s">
        <v>1440</v>
      </c>
      <c r="H101" s="462" t="s">
        <v>1441</v>
      </c>
      <c r="I101" s="256">
        <v>83101</v>
      </c>
      <c r="J101" s="256">
        <v>20170101</v>
      </c>
      <c r="K101" s="256">
        <v>20220630</v>
      </c>
    </row>
    <row r="102" spans="2:11" s="256" customFormat="1" x14ac:dyDescent="0.25">
      <c r="B102" s="256">
        <v>2</v>
      </c>
      <c r="C102" s="256" t="s">
        <v>1285</v>
      </c>
      <c r="D102" s="256" t="s">
        <v>1303</v>
      </c>
      <c r="E102" s="256">
        <v>100</v>
      </c>
      <c r="F102" s="256" t="s">
        <v>1304</v>
      </c>
      <c r="G102" s="256" t="s">
        <v>1442</v>
      </c>
      <c r="H102" s="462" t="s">
        <v>1443</v>
      </c>
      <c r="I102" s="256">
        <v>83101</v>
      </c>
      <c r="J102" s="256">
        <v>20170101</v>
      </c>
      <c r="K102" s="256">
        <v>20220630</v>
      </c>
    </row>
    <row r="103" spans="2:11" s="256" customFormat="1" x14ac:dyDescent="0.25">
      <c r="B103" s="256">
        <v>2</v>
      </c>
      <c r="C103" s="256" t="s">
        <v>1285</v>
      </c>
      <c r="D103" s="256" t="s">
        <v>1303</v>
      </c>
      <c r="E103" s="256">
        <v>100</v>
      </c>
      <c r="F103" s="256" t="s">
        <v>1304</v>
      </c>
      <c r="G103" s="256" t="s">
        <v>1444</v>
      </c>
      <c r="H103" s="462" t="s">
        <v>1445</v>
      </c>
      <c r="I103" s="256">
        <v>83101</v>
      </c>
      <c r="J103" s="256">
        <v>20170101</v>
      </c>
      <c r="K103" s="256">
        <v>20220630</v>
      </c>
    </row>
    <row r="104" spans="2:11" s="256" customFormat="1" x14ac:dyDescent="0.25">
      <c r="B104" s="256">
        <v>2</v>
      </c>
      <c r="C104" s="256" t="s">
        <v>1285</v>
      </c>
      <c r="D104" s="256" t="s">
        <v>1303</v>
      </c>
      <c r="E104" s="256">
        <v>100</v>
      </c>
      <c r="F104" s="256" t="s">
        <v>1304</v>
      </c>
      <c r="G104" s="256" t="s">
        <v>1446</v>
      </c>
      <c r="H104" s="462" t="s">
        <v>1447</v>
      </c>
      <c r="I104" s="256">
        <v>83101</v>
      </c>
      <c r="J104" s="256">
        <v>20170101</v>
      </c>
      <c r="K104" s="256">
        <v>20220630</v>
      </c>
    </row>
    <row r="105" spans="2:11" s="256" customFormat="1" x14ac:dyDescent="0.25">
      <c r="B105" s="256">
        <v>2</v>
      </c>
      <c r="C105" s="256" t="s">
        <v>1285</v>
      </c>
      <c r="D105" s="256" t="s">
        <v>1303</v>
      </c>
      <c r="E105" s="256">
        <v>100</v>
      </c>
      <c r="F105" s="256" t="s">
        <v>1304</v>
      </c>
      <c r="G105" s="256" t="s">
        <v>1448</v>
      </c>
      <c r="H105" s="462" t="s">
        <v>1449</v>
      </c>
      <c r="I105" s="256">
        <v>83101</v>
      </c>
      <c r="J105" s="256">
        <v>20170101</v>
      </c>
      <c r="K105" s="256">
        <v>20220630</v>
      </c>
    </row>
    <row r="106" spans="2:11" s="256" customFormat="1" x14ac:dyDescent="0.25">
      <c r="B106" s="256">
        <v>2</v>
      </c>
      <c r="C106" s="256" t="s">
        <v>1285</v>
      </c>
      <c r="D106" s="256" t="s">
        <v>1303</v>
      </c>
      <c r="E106" s="256">
        <v>100</v>
      </c>
      <c r="F106" s="256" t="s">
        <v>1304</v>
      </c>
      <c r="G106" s="256" t="s">
        <v>1450</v>
      </c>
      <c r="H106" s="462" t="s">
        <v>1451</v>
      </c>
      <c r="I106" s="256">
        <v>83101</v>
      </c>
      <c r="J106" s="256">
        <v>20170101</v>
      </c>
      <c r="K106" s="256">
        <v>20220630</v>
      </c>
    </row>
    <row r="107" spans="2:11" s="256" customFormat="1" x14ac:dyDescent="0.25">
      <c r="B107" s="256">
        <v>2</v>
      </c>
      <c r="C107" s="256" t="s">
        <v>1285</v>
      </c>
      <c r="D107" s="256" t="s">
        <v>1303</v>
      </c>
      <c r="E107" s="256">
        <v>100</v>
      </c>
      <c r="F107" s="256" t="s">
        <v>1304</v>
      </c>
      <c r="G107" s="256" t="s">
        <v>1452</v>
      </c>
      <c r="H107" s="462" t="s">
        <v>1453</v>
      </c>
      <c r="I107" s="256">
        <v>83101</v>
      </c>
      <c r="J107" s="256">
        <v>20170101</v>
      </c>
      <c r="K107" s="256">
        <v>20220630</v>
      </c>
    </row>
    <row r="108" spans="2:11" s="256" customFormat="1" x14ac:dyDescent="0.25">
      <c r="B108" s="256">
        <v>2</v>
      </c>
      <c r="C108" s="256" t="s">
        <v>1285</v>
      </c>
      <c r="D108" s="256" t="s">
        <v>1303</v>
      </c>
      <c r="E108" s="256">
        <v>100</v>
      </c>
      <c r="F108" s="256" t="s">
        <v>1304</v>
      </c>
      <c r="G108" s="256" t="s">
        <v>1454</v>
      </c>
      <c r="H108" s="462" t="s">
        <v>1455</v>
      </c>
      <c r="I108" s="256">
        <v>83101</v>
      </c>
      <c r="J108" s="256">
        <v>20170101</v>
      </c>
      <c r="K108" s="256">
        <v>20220630</v>
      </c>
    </row>
    <row r="109" spans="2:11" s="256" customFormat="1" x14ac:dyDescent="0.25">
      <c r="B109" s="256">
        <v>2</v>
      </c>
      <c r="C109" s="256" t="s">
        <v>1285</v>
      </c>
      <c r="D109" s="256" t="s">
        <v>1303</v>
      </c>
      <c r="E109" s="256">
        <v>100</v>
      </c>
      <c r="F109" s="256" t="s">
        <v>1304</v>
      </c>
      <c r="G109" s="256" t="s">
        <v>1456</v>
      </c>
      <c r="H109" s="462" t="s">
        <v>1457</v>
      </c>
      <c r="I109" s="256">
        <v>83101</v>
      </c>
      <c r="J109" s="256">
        <v>20170101</v>
      </c>
      <c r="K109" s="256">
        <v>20220630</v>
      </c>
    </row>
    <row r="110" spans="2:11" s="256" customFormat="1" x14ac:dyDescent="0.25">
      <c r="B110" s="256">
        <v>2</v>
      </c>
      <c r="C110" s="256" t="s">
        <v>1285</v>
      </c>
      <c r="D110" s="256" t="s">
        <v>1303</v>
      </c>
      <c r="E110" s="256">
        <v>100</v>
      </c>
      <c r="F110" s="256" t="s">
        <v>1304</v>
      </c>
      <c r="G110" s="256" t="s">
        <v>1458</v>
      </c>
      <c r="H110" s="462" t="s">
        <v>1459</v>
      </c>
      <c r="I110" s="256">
        <v>83101</v>
      </c>
      <c r="J110" s="256">
        <v>20170101</v>
      </c>
      <c r="K110" s="256">
        <v>20220630</v>
      </c>
    </row>
    <row r="111" spans="2:11" s="256" customFormat="1" x14ac:dyDescent="0.25">
      <c r="B111" s="256">
        <v>2</v>
      </c>
      <c r="C111" s="256" t="s">
        <v>1285</v>
      </c>
      <c r="D111" s="256" t="s">
        <v>1303</v>
      </c>
      <c r="E111" s="256">
        <v>100</v>
      </c>
      <c r="F111" s="256" t="s">
        <v>1304</v>
      </c>
      <c r="G111" s="256" t="s">
        <v>1460</v>
      </c>
      <c r="H111" s="462" t="s">
        <v>1607</v>
      </c>
      <c r="I111" s="256">
        <v>83101</v>
      </c>
      <c r="J111" s="256">
        <v>20170101</v>
      </c>
      <c r="K111" s="256">
        <v>20220630</v>
      </c>
    </row>
    <row r="112" spans="2:11" s="256" customFormat="1" x14ac:dyDescent="0.25">
      <c r="B112" s="256">
        <v>2</v>
      </c>
      <c r="C112" s="256" t="s">
        <v>1285</v>
      </c>
      <c r="D112" s="256" t="s">
        <v>1303</v>
      </c>
      <c r="E112" s="256">
        <v>100</v>
      </c>
      <c r="F112" s="256" t="s">
        <v>1304</v>
      </c>
      <c r="G112" s="256" t="s">
        <v>1461</v>
      </c>
      <c r="H112" s="462" t="s">
        <v>1462</v>
      </c>
      <c r="I112" s="256">
        <v>83101</v>
      </c>
      <c r="J112" s="256">
        <v>20170101</v>
      </c>
      <c r="K112" s="256">
        <v>20220630</v>
      </c>
    </row>
    <row r="113" spans="2:11" s="256" customFormat="1" x14ac:dyDescent="0.25">
      <c r="B113" s="256">
        <v>2</v>
      </c>
      <c r="C113" s="256" t="s">
        <v>1285</v>
      </c>
      <c r="D113" s="256" t="s">
        <v>1303</v>
      </c>
      <c r="E113" s="256">
        <v>100</v>
      </c>
      <c r="F113" s="256" t="s">
        <v>1304</v>
      </c>
      <c r="G113" s="256" t="s">
        <v>1463</v>
      </c>
      <c r="H113" s="462" t="s">
        <v>1608</v>
      </c>
      <c r="I113" s="256">
        <v>83101</v>
      </c>
      <c r="J113" s="256">
        <v>20170101</v>
      </c>
      <c r="K113" s="256">
        <v>20220630</v>
      </c>
    </row>
    <row r="114" spans="2:11" s="256" customFormat="1" x14ac:dyDescent="0.25">
      <c r="B114" s="256">
        <v>2</v>
      </c>
      <c r="C114" s="256" t="s">
        <v>1285</v>
      </c>
      <c r="D114" s="256" t="s">
        <v>1303</v>
      </c>
      <c r="E114" s="256">
        <v>100</v>
      </c>
      <c r="F114" s="256" t="s">
        <v>1304</v>
      </c>
      <c r="G114" s="256" t="s">
        <v>1464</v>
      </c>
      <c r="H114" s="462" t="s">
        <v>1465</v>
      </c>
      <c r="I114" s="256">
        <v>83101</v>
      </c>
      <c r="J114" s="256">
        <v>20170101</v>
      </c>
      <c r="K114" s="256">
        <v>20220630</v>
      </c>
    </row>
    <row r="115" spans="2:11" s="256" customFormat="1" x14ac:dyDescent="0.25">
      <c r="B115" s="256">
        <v>2</v>
      </c>
      <c r="C115" s="256" t="s">
        <v>1285</v>
      </c>
      <c r="D115" s="256" t="s">
        <v>1303</v>
      </c>
      <c r="E115" s="256">
        <v>100</v>
      </c>
      <c r="F115" s="256" t="s">
        <v>1304</v>
      </c>
      <c r="G115" s="256" t="s">
        <v>1466</v>
      </c>
      <c r="H115" s="462" t="s">
        <v>1467</v>
      </c>
      <c r="I115" s="256">
        <v>83101</v>
      </c>
      <c r="J115" s="256">
        <v>20170101</v>
      </c>
      <c r="K115" s="256">
        <v>20220630</v>
      </c>
    </row>
    <row r="116" spans="2:11" s="256" customFormat="1" x14ac:dyDescent="0.25">
      <c r="B116" s="256">
        <v>2</v>
      </c>
      <c r="C116" s="256" t="s">
        <v>1285</v>
      </c>
      <c r="D116" s="256" t="s">
        <v>1303</v>
      </c>
      <c r="E116" s="256">
        <v>100</v>
      </c>
      <c r="F116" s="256" t="s">
        <v>1304</v>
      </c>
      <c r="G116" s="256" t="s">
        <v>1468</v>
      </c>
      <c r="H116" s="462" t="s">
        <v>1469</v>
      </c>
      <c r="I116" s="256">
        <v>83101</v>
      </c>
      <c r="J116" s="256">
        <v>20170101</v>
      </c>
      <c r="K116" s="256">
        <v>20220630</v>
      </c>
    </row>
    <row r="117" spans="2:11" s="256" customFormat="1" x14ac:dyDescent="0.25">
      <c r="B117" s="256">
        <v>2</v>
      </c>
      <c r="C117" s="256" t="s">
        <v>1285</v>
      </c>
      <c r="D117" s="256" t="s">
        <v>1303</v>
      </c>
      <c r="E117" s="256">
        <v>100</v>
      </c>
      <c r="F117" s="256" t="s">
        <v>1304</v>
      </c>
      <c r="G117" s="256" t="s">
        <v>1470</v>
      </c>
      <c r="H117" s="462" t="s">
        <v>1471</v>
      </c>
      <c r="I117" s="256">
        <v>83101</v>
      </c>
      <c r="J117" s="256">
        <v>20170101</v>
      </c>
      <c r="K117" s="256">
        <v>20220630</v>
      </c>
    </row>
    <row r="118" spans="2:11" s="256" customFormat="1" x14ac:dyDescent="0.25">
      <c r="B118" s="256">
        <v>2</v>
      </c>
      <c r="C118" s="256" t="s">
        <v>1285</v>
      </c>
      <c r="D118" s="256" t="s">
        <v>1303</v>
      </c>
      <c r="E118" s="256">
        <v>100</v>
      </c>
      <c r="F118" s="256" t="s">
        <v>1304</v>
      </c>
      <c r="G118" s="256" t="s">
        <v>1472</v>
      </c>
      <c r="H118" s="462" t="s">
        <v>1684</v>
      </c>
      <c r="I118" s="256">
        <v>83101</v>
      </c>
      <c r="J118" s="256">
        <v>20170101</v>
      </c>
      <c r="K118" s="256">
        <v>20220630</v>
      </c>
    </row>
    <row r="119" spans="2:11" s="256" customFormat="1" x14ac:dyDescent="0.25">
      <c r="B119" s="256">
        <v>2</v>
      </c>
      <c r="C119" s="256" t="s">
        <v>1285</v>
      </c>
      <c r="D119" s="256" t="s">
        <v>1303</v>
      </c>
      <c r="E119" s="256">
        <v>100</v>
      </c>
      <c r="F119" s="256" t="s">
        <v>1304</v>
      </c>
      <c r="G119" s="256" t="s">
        <v>1473</v>
      </c>
      <c r="H119" s="462" t="s">
        <v>1685</v>
      </c>
      <c r="I119" s="256">
        <v>83101</v>
      </c>
      <c r="J119" s="256">
        <v>20170101</v>
      </c>
      <c r="K119" s="256">
        <v>20220630</v>
      </c>
    </row>
    <row r="120" spans="2:11" s="256" customFormat="1" x14ac:dyDescent="0.25">
      <c r="B120" s="256">
        <v>2</v>
      </c>
      <c r="C120" s="256" t="s">
        <v>1285</v>
      </c>
      <c r="D120" s="256" t="s">
        <v>1303</v>
      </c>
      <c r="E120" s="256">
        <v>100</v>
      </c>
      <c r="F120" s="256" t="s">
        <v>1304</v>
      </c>
      <c r="G120" s="256" t="s">
        <v>1474</v>
      </c>
      <c r="H120" s="462" t="s">
        <v>1475</v>
      </c>
      <c r="I120" s="256">
        <v>83101</v>
      </c>
      <c r="J120" s="256">
        <v>20170101</v>
      </c>
      <c r="K120" s="256">
        <v>20220630</v>
      </c>
    </row>
    <row r="121" spans="2:11" s="256" customFormat="1" x14ac:dyDescent="0.25">
      <c r="B121" s="256">
        <v>2</v>
      </c>
      <c r="C121" s="256" t="s">
        <v>1285</v>
      </c>
      <c r="D121" s="256" t="s">
        <v>1303</v>
      </c>
      <c r="E121" s="256">
        <v>100</v>
      </c>
      <c r="F121" s="256" t="s">
        <v>1304</v>
      </c>
      <c r="G121" s="256" t="s">
        <v>1476</v>
      </c>
      <c r="H121" s="462" t="s">
        <v>1477</v>
      </c>
      <c r="I121" s="256">
        <v>83101</v>
      </c>
      <c r="J121" s="256">
        <v>20170101</v>
      </c>
      <c r="K121" s="256">
        <v>20220630</v>
      </c>
    </row>
    <row r="122" spans="2:11" s="256" customFormat="1" x14ac:dyDescent="0.25">
      <c r="B122" s="256">
        <v>2</v>
      </c>
      <c r="C122" s="256" t="s">
        <v>1285</v>
      </c>
      <c r="D122" s="256" t="s">
        <v>1303</v>
      </c>
      <c r="E122" s="256">
        <v>100</v>
      </c>
      <c r="F122" s="256" t="s">
        <v>1304</v>
      </c>
      <c r="G122" s="256" t="s">
        <v>1541</v>
      </c>
      <c r="H122" s="462" t="s">
        <v>1609</v>
      </c>
      <c r="I122" s="256">
        <v>83101</v>
      </c>
      <c r="J122" s="256">
        <v>20170101</v>
      </c>
      <c r="K122" s="256">
        <v>20220630</v>
      </c>
    </row>
    <row r="123" spans="2:11" s="256" customFormat="1" x14ac:dyDescent="0.25">
      <c r="B123" s="256">
        <v>2</v>
      </c>
      <c r="C123" s="256" t="s">
        <v>1285</v>
      </c>
      <c r="D123" s="256" t="s">
        <v>1303</v>
      </c>
      <c r="E123" s="256">
        <v>100</v>
      </c>
      <c r="F123" s="256" t="s">
        <v>1304</v>
      </c>
      <c r="G123" s="256" t="s">
        <v>1478</v>
      </c>
      <c r="H123" s="462" t="s">
        <v>1479</v>
      </c>
      <c r="I123" s="256">
        <v>83101</v>
      </c>
      <c r="J123" s="256">
        <v>20170101</v>
      </c>
      <c r="K123" s="256">
        <v>20220630</v>
      </c>
    </row>
    <row r="124" spans="2:11" s="256" customFormat="1" x14ac:dyDescent="0.25">
      <c r="B124" s="256">
        <v>2</v>
      </c>
      <c r="C124" s="256" t="s">
        <v>1285</v>
      </c>
      <c r="D124" s="256" t="s">
        <v>1303</v>
      </c>
      <c r="E124" s="256">
        <v>100</v>
      </c>
      <c r="F124" s="256" t="s">
        <v>1304</v>
      </c>
      <c r="G124" s="256" t="s">
        <v>1480</v>
      </c>
      <c r="H124" s="462" t="s">
        <v>1686</v>
      </c>
      <c r="I124" s="256">
        <v>83101</v>
      </c>
      <c r="J124" s="256">
        <v>20170101</v>
      </c>
      <c r="K124" s="256">
        <v>20220630</v>
      </c>
    </row>
    <row r="125" spans="2:11" s="256" customFormat="1" x14ac:dyDescent="0.25">
      <c r="B125" s="256">
        <v>2</v>
      </c>
      <c r="C125" s="256" t="s">
        <v>1285</v>
      </c>
      <c r="D125" s="256" t="s">
        <v>1303</v>
      </c>
      <c r="E125" s="256">
        <v>100</v>
      </c>
      <c r="F125" s="256" t="s">
        <v>1304</v>
      </c>
      <c r="G125" s="256" t="s">
        <v>1481</v>
      </c>
      <c r="H125" s="462" t="s">
        <v>1687</v>
      </c>
      <c r="I125" s="256">
        <v>83101</v>
      </c>
      <c r="J125" s="256">
        <v>20170101</v>
      </c>
      <c r="K125" s="256">
        <v>20220630</v>
      </c>
    </row>
    <row r="126" spans="2:11" s="256" customFormat="1" x14ac:dyDescent="0.25">
      <c r="B126" s="256">
        <v>2</v>
      </c>
      <c r="C126" s="256" t="s">
        <v>1285</v>
      </c>
      <c r="D126" s="256" t="s">
        <v>1303</v>
      </c>
      <c r="E126" s="256">
        <v>100</v>
      </c>
      <c r="F126" s="256" t="s">
        <v>1304</v>
      </c>
      <c r="G126" s="256" t="s">
        <v>1482</v>
      </c>
      <c r="H126" s="462" t="s">
        <v>1688</v>
      </c>
      <c r="I126" s="256">
        <v>83101</v>
      </c>
      <c r="J126" s="256">
        <v>20170101</v>
      </c>
      <c r="K126" s="256">
        <v>20220630</v>
      </c>
    </row>
    <row r="127" spans="2:11" s="256" customFormat="1" x14ac:dyDescent="0.25">
      <c r="B127" s="256">
        <v>2</v>
      </c>
      <c r="C127" s="256" t="s">
        <v>1285</v>
      </c>
      <c r="D127" s="256" t="s">
        <v>1303</v>
      </c>
      <c r="E127" s="256">
        <v>100</v>
      </c>
      <c r="F127" s="256" t="s">
        <v>1304</v>
      </c>
      <c r="G127" s="256" t="s">
        <v>1483</v>
      </c>
      <c r="H127" s="462" t="s">
        <v>1689</v>
      </c>
      <c r="I127" s="256">
        <v>83101</v>
      </c>
      <c r="J127" s="256">
        <v>20170101</v>
      </c>
      <c r="K127" s="256">
        <v>20220630</v>
      </c>
    </row>
    <row r="128" spans="2:11" s="256" customFormat="1" x14ac:dyDescent="0.25">
      <c r="B128" s="256">
        <v>2</v>
      </c>
      <c r="C128" s="256" t="s">
        <v>1285</v>
      </c>
      <c r="D128" s="256" t="s">
        <v>1303</v>
      </c>
      <c r="E128" s="256">
        <v>100</v>
      </c>
      <c r="F128" s="256" t="s">
        <v>1304</v>
      </c>
      <c r="G128" s="256" t="s">
        <v>1484</v>
      </c>
      <c r="H128" s="462" t="s">
        <v>1690</v>
      </c>
      <c r="I128" s="256">
        <v>83101</v>
      </c>
      <c r="J128" s="256">
        <v>20170101</v>
      </c>
      <c r="K128" s="256">
        <v>20220630</v>
      </c>
    </row>
    <row r="129" spans="2:11" s="256" customFormat="1" x14ac:dyDescent="0.25">
      <c r="B129" s="256">
        <v>2</v>
      </c>
      <c r="C129" s="256" t="s">
        <v>1285</v>
      </c>
      <c r="D129" s="256" t="s">
        <v>1303</v>
      </c>
      <c r="E129" s="256">
        <v>100</v>
      </c>
      <c r="F129" s="256" t="s">
        <v>1304</v>
      </c>
      <c r="G129" s="256" t="s">
        <v>1485</v>
      </c>
      <c r="H129" s="462" t="s">
        <v>1691</v>
      </c>
      <c r="I129" s="256">
        <v>83101</v>
      </c>
      <c r="J129" s="256">
        <v>20170101</v>
      </c>
      <c r="K129" s="256">
        <v>20220630</v>
      </c>
    </row>
    <row r="130" spans="2:11" s="256" customFormat="1" x14ac:dyDescent="0.25">
      <c r="B130" s="256">
        <v>2</v>
      </c>
      <c r="C130" s="256" t="s">
        <v>1285</v>
      </c>
      <c r="D130" s="256" t="s">
        <v>1303</v>
      </c>
      <c r="E130" s="256">
        <v>100</v>
      </c>
      <c r="F130" s="256" t="s">
        <v>1304</v>
      </c>
      <c r="G130" s="256" t="s">
        <v>1486</v>
      </c>
      <c r="H130" s="462" t="s">
        <v>1487</v>
      </c>
      <c r="I130" s="256">
        <v>83101</v>
      </c>
      <c r="J130" s="256">
        <v>20170101</v>
      </c>
      <c r="K130" s="256">
        <v>20220630</v>
      </c>
    </row>
    <row r="131" spans="2:11" s="256" customFormat="1" x14ac:dyDescent="0.25">
      <c r="B131" s="256">
        <v>2</v>
      </c>
      <c r="C131" s="256" t="s">
        <v>1285</v>
      </c>
      <c r="D131" s="256" t="s">
        <v>1303</v>
      </c>
      <c r="E131" s="256">
        <v>100</v>
      </c>
      <c r="F131" s="256" t="s">
        <v>1304</v>
      </c>
      <c r="G131" s="256" t="s">
        <v>1488</v>
      </c>
      <c r="H131" s="462" t="s">
        <v>1692</v>
      </c>
      <c r="I131" s="256">
        <v>83101</v>
      </c>
      <c r="J131" s="256">
        <v>20170101</v>
      </c>
      <c r="K131" s="256">
        <v>20220630</v>
      </c>
    </row>
    <row r="132" spans="2:11" s="256" customFormat="1" x14ac:dyDescent="0.25">
      <c r="B132" s="256">
        <v>2</v>
      </c>
      <c r="C132" s="256" t="s">
        <v>1285</v>
      </c>
      <c r="D132" s="256" t="s">
        <v>1303</v>
      </c>
      <c r="E132" s="256">
        <v>100</v>
      </c>
      <c r="F132" s="256" t="s">
        <v>1304</v>
      </c>
      <c r="G132" s="256" t="s">
        <v>1489</v>
      </c>
      <c r="H132" s="462" t="s">
        <v>1490</v>
      </c>
      <c r="I132" s="256">
        <v>83101</v>
      </c>
      <c r="J132" s="256">
        <v>20170101</v>
      </c>
      <c r="K132" s="256">
        <v>20220630</v>
      </c>
    </row>
    <row r="133" spans="2:11" s="256" customFormat="1" x14ac:dyDescent="0.25">
      <c r="B133" s="256">
        <v>2</v>
      </c>
      <c r="C133" s="256" t="s">
        <v>1285</v>
      </c>
      <c r="D133" s="256" t="s">
        <v>1303</v>
      </c>
      <c r="E133" s="256">
        <v>100</v>
      </c>
      <c r="F133" s="256" t="s">
        <v>1304</v>
      </c>
      <c r="G133" s="256" t="s">
        <v>1491</v>
      </c>
      <c r="H133" s="462" t="s">
        <v>1693</v>
      </c>
      <c r="I133" s="256">
        <v>83101</v>
      </c>
      <c r="J133" s="256">
        <v>20170101</v>
      </c>
      <c r="K133" s="256">
        <v>20220630</v>
      </c>
    </row>
    <row r="134" spans="2:11" s="256" customFormat="1" x14ac:dyDescent="0.25">
      <c r="B134" s="256">
        <v>2</v>
      </c>
      <c r="C134" s="256" t="s">
        <v>1285</v>
      </c>
      <c r="D134" s="256" t="s">
        <v>1303</v>
      </c>
      <c r="E134" s="256">
        <v>100</v>
      </c>
      <c r="F134" s="256" t="s">
        <v>1304</v>
      </c>
      <c r="G134" s="256" t="s">
        <v>1492</v>
      </c>
      <c r="H134" s="462" t="s">
        <v>1694</v>
      </c>
      <c r="I134" s="256">
        <v>83101</v>
      </c>
      <c r="J134" s="256">
        <v>20170101</v>
      </c>
      <c r="K134" s="256">
        <v>20220630</v>
      </c>
    </row>
    <row r="135" spans="2:11" s="256" customFormat="1" x14ac:dyDescent="0.25">
      <c r="B135" s="256">
        <v>2</v>
      </c>
      <c r="C135" s="256" t="s">
        <v>1285</v>
      </c>
      <c r="D135" s="256" t="s">
        <v>1303</v>
      </c>
      <c r="E135" s="256">
        <v>100</v>
      </c>
      <c r="F135" s="256" t="s">
        <v>1304</v>
      </c>
      <c r="G135" s="256" t="s">
        <v>1493</v>
      </c>
      <c r="H135" s="462" t="s">
        <v>1494</v>
      </c>
      <c r="I135" s="256">
        <v>83101</v>
      </c>
      <c r="J135" s="256">
        <v>20170101</v>
      </c>
      <c r="K135" s="256">
        <v>20220630</v>
      </c>
    </row>
    <row r="136" spans="2:11" s="256" customFormat="1" x14ac:dyDescent="0.25">
      <c r="B136" s="256">
        <v>2</v>
      </c>
      <c r="C136" s="256" t="s">
        <v>1285</v>
      </c>
      <c r="D136" s="256" t="s">
        <v>1303</v>
      </c>
      <c r="E136" s="256">
        <v>100</v>
      </c>
      <c r="F136" s="256" t="s">
        <v>1304</v>
      </c>
      <c r="G136" s="256" t="s">
        <v>1495</v>
      </c>
      <c r="H136" s="462" t="s">
        <v>1610</v>
      </c>
      <c r="I136" s="256">
        <v>83101</v>
      </c>
      <c r="J136" s="256">
        <v>20170101</v>
      </c>
      <c r="K136" s="256">
        <v>20220630</v>
      </c>
    </row>
    <row r="137" spans="2:11" s="256" customFormat="1" x14ac:dyDescent="0.25">
      <c r="B137" s="256">
        <v>2</v>
      </c>
      <c r="C137" s="256" t="s">
        <v>1285</v>
      </c>
      <c r="D137" s="256" t="s">
        <v>1303</v>
      </c>
      <c r="E137" s="256">
        <v>100</v>
      </c>
      <c r="F137" s="256" t="s">
        <v>1304</v>
      </c>
      <c r="G137" s="256" t="s">
        <v>1496</v>
      </c>
      <c r="H137" s="462" t="s">
        <v>1611</v>
      </c>
      <c r="I137" s="256">
        <v>83101</v>
      </c>
      <c r="J137" s="256">
        <v>20170101</v>
      </c>
      <c r="K137" s="256">
        <v>20220630</v>
      </c>
    </row>
    <row r="138" spans="2:11" s="256" customFormat="1" x14ac:dyDescent="0.25">
      <c r="B138" s="256">
        <v>2</v>
      </c>
      <c r="C138" s="256" t="s">
        <v>1285</v>
      </c>
      <c r="D138" s="256" t="s">
        <v>1303</v>
      </c>
      <c r="E138" s="256">
        <v>100</v>
      </c>
      <c r="F138" s="256" t="s">
        <v>1304</v>
      </c>
      <c r="G138" s="256" t="s">
        <v>1497</v>
      </c>
      <c r="H138" s="462" t="s">
        <v>1498</v>
      </c>
      <c r="I138" s="256">
        <v>83101</v>
      </c>
      <c r="J138" s="256">
        <v>20170101</v>
      </c>
      <c r="K138" s="256">
        <v>20220630</v>
      </c>
    </row>
    <row r="139" spans="2:11" s="256" customFormat="1" x14ac:dyDescent="0.25">
      <c r="B139" s="256">
        <v>2</v>
      </c>
      <c r="C139" s="256" t="s">
        <v>1285</v>
      </c>
      <c r="D139" s="256" t="s">
        <v>1303</v>
      </c>
      <c r="E139" s="256">
        <v>100</v>
      </c>
      <c r="F139" s="256" t="s">
        <v>1304</v>
      </c>
      <c r="G139" s="256" t="s">
        <v>1499</v>
      </c>
      <c r="H139" s="462" t="s">
        <v>1500</v>
      </c>
      <c r="I139" s="256">
        <v>83101</v>
      </c>
      <c r="J139" s="256">
        <v>20170101</v>
      </c>
      <c r="K139" s="256">
        <v>20220630</v>
      </c>
    </row>
    <row r="140" spans="2:11" s="256" customFormat="1" x14ac:dyDescent="0.25">
      <c r="B140" s="256">
        <v>2</v>
      </c>
      <c r="C140" s="256" t="s">
        <v>1285</v>
      </c>
      <c r="D140" s="256" t="s">
        <v>1303</v>
      </c>
      <c r="E140" s="256">
        <v>100</v>
      </c>
      <c r="F140" s="256" t="s">
        <v>1304</v>
      </c>
      <c r="G140" s="256" t="s">
        <v>1578</v>
      </c>
      <c r="H140" s="462" t="s">
        <v>1579</v>
      </c>
      <c r="I140" s="256">
        <v>83101</v>
      </c>
      <c r="J140" s="256">
        <v>20170101</v>
      </c>
      <c r="K140" s="256">
        <v>20220630</v>
      </c>
    </row>
    <row r="141" spans="2:11" s="256" customFormat="1" x14ac:dyDescent="0.25">
      <c r="B141" s="256">
        <v>2</v>
      </c>
      <c r="C141" s="256" t="s">
        <v>1285</v>
      </c>
      <c r="D141" s="256" t="s">
        <v>1303</v>
      </c>
      <c r="E141" s="256">
        <v>100</v>
      </c>
      <c r="F141" s="256" t="s">
        <v>1304</v>
      </c>
      <c r="G141" s="256" t="s">
        <v>1501</v>
      </c>
      <c r="H141" s="462" t="s">
        <v>1502</v>
      </c>
      <c r="I141" s="256">
        <v>83101</v>
      </c>
      <c r="J141" s="256">
        <v>20170101</v>
      </c>
      <c r="K141" s="256">
        <v>20220630</v>
      </c>
    </row>
    <row r="142" spans="2:11" s="256" customFormat="1" x14ac:dyDescent="0.25">
      <c r="B142" s="256">
        <v>2</v>
      </c>
      <c r="C142" s="256" t="s">
        <v>1285</v>
      </c>
      <c r="D142" s="256" t="s">
        <v>1303</v>
      </c>
      <c r="E142" s="256">
        <v>100</v>
      </c>
      <c r="F142" s="256" t="s">
        <v>1304</v>
      </c>
      <c r="G142" s="256" t="s">
        <v>1503</v>
      </c>
      <c r="H142" s="462" t="s">
        <v>1504</v>
      </c>
      <c r="I142" s="256">
        <v>83101</v>
      </c>
      <c r="J142" s="256">
        <v>20170101</v>
      </c>
      <c r="K142" s="256">
        <v>20220630</v>
      </c>
    </row>
    <row r="143" spans="2:11" s="256" customFormat="1" x14ac:dyDescent="0.25">
      <c r="B143" s="256">
        <v>2</v>
      </c>
      <c r="C143" s="256" t="s">
        <v>1285</v>
      </c>
      <c r="D143" s="256" t="s">
        <v>1303</v>
      </c>
      <c r="E143" s="256">
        <v>100</v>
      </c>
      <c r="F143" s="256" t="s">
        <v>1304</v>
      </c>
      <c r="G143" s="256" t="s">
        <v>1505</v>
      </c>
      <c r="H143" s="462" t="s">
        <v>1695</v>
      </c>
      <c r="I143" s="256">
        <v>83101</v>
      </c>
      <c r="J143" s="256">
        <v>20190101</v>
      </c>
      <c r="K143" s="256">
        <v>20220630</v>
      </c>
    </row>
    <row r="144" spans="2:11" s="256" customFormat="1" x14ac:dyDescent="0.25">
      <c r="B144" s="256">
        <v>2</v>
      </c>
      <c r="C144" s="256" t="s">
        <v>1285</v>
      </c>
      <c r="D144" s="256" t="s">
        <v>1303</v>
      </c>
      <c r="E144" s="256">
        <v>100</v>
      </c>
      <c r="F144" s="256" t="s">
        <v>1304</v>
      </c>
      <c r="G144" s="256" t="s">
        <v>1506</v>
      </c>
      <c r="H144" s="462" t="s">
        <v>1696</v>
      </c>
      <c r="I144" s="256">
        <v>83101</v>
      </c>
      <c r="J144" s="256">
        <v>20190101</v>
      </c>
      <c r="K144" s="256">
        <v>20220630</v>
      </c>
    </row>
    <row r="145" spans="2:11" s="256" customFormat="1" x14ac:dyDescent="0.25">
      <c r="B145" s="256">
        <v>2</v>
      </c>
      <c r="C145" s="256" t="s">
        <v>1285</v>
      </c>
      <c r="D145" s="256" t="s">
        <v>1303</v>
      </c>
      <c r="E145" s="256">
        <v>100</v>
      </c>
      <c r="F145" s="256" t="s">
        <v>1304</v>
      </c>
      <c r="G145" s="256" t="s">
        <v>1507</v>
      </c>
      <c r="H145" s="462" t="s">
        <v>1697</v>
      </c>
      <c r="I145" s="256">
        <v>83101</v>
      </c>
      <c r="J145" s="256">
        <v>20170101</v>
      </c>
      <c r="K145" s="256">
        <v>20220630</v>
      </c>
    </row>
    <row r="146" spans="2:11" s="256" customFormat="1" x14ac:dyDescent="0.25">
      <c r="B146" s="256">
        <v>2</v>
      </c>
      <c r="C146" s="256" t="s">
        <v>1285</v>
      </c>
      <c r="D146" s="256" t="s">
        <v>1303</v>
      </c>
      <c r="E146" s="256">
        <v>100</v>
      </c>
      <c r="F146" s="256" t="s">
        <v>1304</v>
      </c>
      <c r="G146" s="256" t="s">
        <v>1508</v>
      </c>
      <c r="H146" s="462" t="s">
        <v>1698</v>
      </c>
      <c r="I146" s="256">
        <v>83101</v>
      </c>
      <c r="J146" s="256">
        <v>20170101</v>
      </c>
      <c r="K146" s="256">
        <v>20220630</v>
      </c>
    </row>
    <row r="147" spans="2:11" s="256" customFormat="1" x14ac:dyDescent="0.25">
      <c r="B147" s="256">
        <v>2</v>
      </c>
      <c r="C147" s="256" t="s">
        <v>1285</v>
      </c>
      <c r="D147" s="256" t="s">
        <v>1303</v>
      </c>
      <c r="E147" s="256">
        <v>100</v>
      </c>
      <c r="F147" s="256" t="s">
        <v>1304</v>
      </c>
      <c r="G147" s="256" t="s">
        <v>1509</v>
      </c>
      <c r="H147" s="462" t="s">
        <v>1510</v>
      </c>
      <c r="I147" s="256">
        <v>83101</v>
      </c>
      <c r="J147" s="256">
        <v>20170101</v>
      </c>
      <c r="K147" s="256">
        <v>20220630</v>
      </c>
    </row>
    <row r="148" spans="2:11" s="256" customFormat="1" x14ac:dyDescent="0.25">
      <c r="B148" s="256">
        <v>2</v>
      </c>
      <c r="C148" s="256" t="s">
        <v>1285</v>
      </c>
      <c r="D148" s="256" t="s">
        <v>1303</v>
      </c>
      <c r="E148" s="256">
        <v>100</v>
      </c>
      <c r="F148" s="256" t="s">
        <v>1304</v>
      </c>
      <c r="G148" s="256" t="s">
        <v>1511</v>
      </c>
      <c r="H148" s="462" t="s">
        <v>1512</v>
      </c>
      <c r="I148" s="256">
        <v>83101</v>
      </c>
      <c r="J148" s="256">
        <v>20170101</v>
      </c>
      <c r="K148" s="256">
        <v>20220630</v>
      </c>
    </row>
    <row r="149" spans="2:11" s="256" customFormat="1" x14ac:dyDescent="0.25">
      <c r="B149" s="256">
        <v>2</v>
      </c>
      <c r="C149" s="256" t="s">
        <v>1285</v>
      </c>
      <c r="D149" s="256" t="s">
        <v>1303</v>
      </c>
      <c r="E149" s="256">
        <v>100</v>
      </c>
      <c r="F149" s="256" t="s">
        <v>1304</v>
      </c>
      <c r="G149" s="256" t="s">
        <v>1513</v>
      </c>
      <c r="H149" s="462" t="s">
        <v>1514</v>
      </c>
      <c r="I149" s="256">
        <v>83101</v>
      </c>
      <c r="J149" s="256">
        <v>20170101</v>
      </c>
      <c r="K149" s="256">
        <v>20220630</v>
      </c>
    </row>
    <row r="150" spans="2:11" s="256" customFormat="1" x14ac:dyDescent="0.25">
      <c r="B150" s="256">
        <v>2</v>
      </c>
      <c r="C150" s="256" t="s">
        <v>1285</v>
      </c>
      <c r="D150" s="256" t="s">
        <v>1303</v>
      </c>
      <c r="E150" s="256">
        <v>100</v>
      </c>
      <c r="F150" s="256" t="s">
        <v>1304</v>
      </c>
      <c r="G150" s="256" t="s">
        <v>1515</v>
      </c>
      <c r="H150" s="462" t="s">
        <v>1516</v>
      </c>
      <c r="I150" s="256">
        <v>83101</v>
      </c>
      <c r="J150" s="256">
        <v>20170101</v>
      </c>
      <c r="K150" s="256">
        <v>20220630</v>
      </c>
    </row>
    <row r="151" spans="2:11" s="256" customFormat="1" x14ac:dyDescent="0.25">
      <c r="B151" s="256">
        <v>2</v>
      </c>
      <c r="C151" s="256" t="s">
        <v>1285</v>
      </c>
      <c r="D151" s="256" t="s">
        <v>1303</v>
      </c>
      <c r="E151" s="256">
        <v>100</v>
      </c>
      <c r="F151" s="256" t="s">
        <v>1304</v>
      </c>
      <c r="G151" s="256" t="s">
        <v>1517</v>
      </c>
      <c r="H151" s="462" t="s">
        <v>1518</v>
      </c>
      <c r="I151" s="256">
        <v>83101</v>
      </c>
      <c r="J151" s="256">
        <v>20170101</v>
      </c>
      <c r="K151" s="256">
        <v>20220630</v>
      </c>
    </row>
    <row r="152" spans="2:11" s="256" customFormat="1" x14ac:dyDescent="0.25">
      <c r="B152" s="256">
        <v>2</v>
      </c>
      <c r="C152" s="256" t="s">
        <v>1285</v>
      </c>
      <c r="D152" s="256" t="s">
        <v>1303</v>
      </c>
      <c r="E152" s="256">
        <v>100</v>
      </c>
      <c r="F152" s="256" t="s">
        <v>1304</v>
      </c>
      <c r="G152" s="256" t="s">
        <v>1519</v>
      </c>
      <c r="H152" s="462" t="s">
        <v>1699</v>
      </c>
      <c r="I152" s="256">
        <v>83101</v>
      </c>
      <c r="J152" s="256">
        <v>20170101</v>
      </c>
      <c r="K152" s="256">
        <v>20220630</v>
      </c>
    </row>
    <row r="153" spans="2:11" s="256" customFormat="1" x14ac:dyDescent="0.25">
      <c r="B153" s="256">
        <v>2</v>
      </c>
      <c r="C153" s="256" t="s">
        <v>1285</v>
      </c>
      <c r="D153" s="256" t="s">
        <v>1303</v>
      </c>
      <c r="E153" s="256">
        <v>100</v>
      </c>
      <c r="F153" s="256" t="s">
        <v>1304</v>
      </c>
      <c r="G153" s="256" t="s">
        <v>1520</v>
      </c>
      <c r="H153" s="462" t="s">
        <v>1521</v>
      </c>
      <c r="I153" s="256">
        <v>83101</v>
      </c>
      <c r="J153" s="256">
        <v>20170101</v>
      </c>
      <c r="K153" s="256">
        <v>20220630</v>
      </c>
    </row>
    <row r="154" spans="2:11" s="256" customFormat="1" x14ac:dyDescent="0.25">
      <c r="B154" s="256">
        <v>2</v>
      </c>
      <c r="C154" s="256" t="s">
        <v>1285</v>
      </c>
      <c r="D154" s="256" t="s">
        <v>1303</v>
      </c>
      <c r="E154" s="256">
        <v>100</v>
      </c>
      <c r="F154" s="256" t="s">
        <v>1304</v>
      </c>
      <c r="G154" s="256" t="s">
        <v>1522</v>
      </c>
      <c r="H154" s="462" t="s">
        <v>1523</v>
      </c>
      <c r="I154" s="256">
        <v>83101</v>
      </c>
      <c r="J154" s="256">
        <v>20170101</v>
      </c>
      <c r="K154" s="256">
        <v>20220630</v>
      </c>
    </row>
    <row r="155" spans="2:11" s="256" customFormat="1" x14ac:dyDescent="0.25">
      <c r="B155" s="256">
        <v>2</v>
      </c>
      <c r="C155" s="256" t="s">
        <v>1285</v>
      </c>
      <c r="D155" s="256" t="s">
        <v>1303</v>
      </c>
      <c r="E155" s="256">
        <v>100</v>
      </c>
      <c r="F155" s="256" t="s">
        <v>1304</v>
      </c>
      <c r="G155" s="256" t="s">
        <v>1524</v>
      </c>
      <c r="H155" s="462" t="s">
        <v>1404</v>
      </c>
      <c r="I155" s="256">
        <v>83101</v>
      </c>
      <c r="J155" s="256">
        <v>20170101</v>
      </c>
      <c r="K155" s="256">
        <v>20220630</v>
      </c>
    </row>
    <row r="156" spans="2:11" s="256" customFormat="1" x14ac:dyDescent="0.25">
      <c r="B156" s="256">
        <v>2</v>
      </c>
      <c r="C156" s="256" t="s">
        <v>1525</v>
      </c>
      <c r="D156" s="256" t="s">
        <v>1303</v>
      </c>
      <c r="E156" s="256">
        <v>100</v>
      </c>
      <c r="F156" s="256" t="s">
        <v>1526</v>
      </c>
      <c r="G156" s="256" t="s">
        <v>1301</v>
      </c>
      <c r="H156" s="462" t="s">
        <v>1700</v>
      </c>
      <c r="I156" s="256">
        <v>83101</v>
      </c>
      <c r="J156" s="256">
        <v>20170101</v>
      </c>
      <c r="K156" s="256">
        <v>20220630</v>
      </c>
    </row>
    <row r="157" spans="2:11" s="256" customFormat="1" x14ac:dyDescent="0.25">
      <c r="B157" s="256">
        <v>2</v>
      </c>
      <c r="C157" s="256" t="s">
        <v>1525</v>
      </c>
      <c r="D157" s="256" t="s">
        <v>1303</v>
      </c>
      <c r="E157" s="256">
        <v>100</v>
      </c>
      <c r="F157" s="256" t="s">
        <v>1526</v>
      </c>
      <c r="G157" s="256" t="s">
        <v>1311</v>
      </c>
      <c r="H157" s="462" t="s">
        <v>1535</v>
      </c>
      <c r="I157" s="256">
        <v>83101</v>
      </c>
      <c r="J157" s="256">
        <v>20170101</v>
      </c>
      <c r="K157" s="256">
        <v>20220630</v>
      </c>
    </row>
    <row r="158" spans="2:11" s="256" customFormat="1" x14ac:dyDescent="0.25">
      <c r="B158" s="256">
        <v>2</v>
      </c>
      <c r="C158" s="256" t="s">
        <v>1525</v>
      </c>
      <c r="D158" s="256" t="s">
        <v>1303</v>
      </c>
      <c r="E158" s="256">
        <v>100</v>
      </c>
      <c r="F158" s="256" t="s">
        <v>1526</v>
      </c>
      <c r="G158" s="256" t="s">
        <v>1701</v>
      </c>
      <c r="H158" s="462" t="s">
        <v>1702</v>
      </c>
      <c r="I158" s="256">
        <v>83101</v>
      </c>
      <c r="J158" s="256">
        <v>20170101</v>
      </c>
      <c r="K158" s="256">
        <v>20220630</v>
      </c>
    </row>
    <row r="159" spans="2:11" s="256" customFormat="1" x14ac:dyDescent="0.25">
      <c r="B159" s="256">
        <v>2</v>
      </c>
      <c r="C159" s="256" t="s">
        <v>1525</v>
      </c>
      <c r="D159" s="256" t="s">
        <v>1303</v>
      </c>
      <c r="E159" s="256">
        <v>100</v>
      </c>
      <c r="F159" s="256" t="s">
        <v>1526</v>
      </c>
      <c r="G159" s="256" t="s">
        <v>1653</v>
      </c>
      <c r="H159" s="462" t="s">
        <v>1703</v>
      </c>
      <c r="I159" s="256">
        <v>83101</v>
      </c>
      <c r="J159" s="256">
        <v>20170101</v>
      </c>
      <c r="K159" s="256">
        <v>20220630</v>
      </c>
    </row>
    <row r="160" spans="2:11" s="256" customFormat="1" x14ac:dyDescent="0.25">
      <c r="B160" s="256">
        <v>2</v>
      </c>
      <c r="C160" s="256" t="s">
        <v>1525</v>
      </c>
      <c r="D160" s="256" t="s">
        <v>1303</v>
      </c>
      <c r="E160" s="256">
        <v>100</v>
      </c>
      <c r="F160" s="256" t="s">
        <v>1526</v>
      </c>
      <c r="G160" s="256" t="s">
        <v>1312</v>
      </c>
      <c r="H160" s="462" t="s">
        <v>1612</v>
      </c>
      <c r="I160" s="256">
        <v>83101</v>
      </c>
      <c r="J160" s="256">
        <v>20170101</v>
      </c>
      <c r="K160" s="256">
        <v>20220630</v>
      </c>
    </row>
    <row r="161" spans="2:11" s="256" customFormat="1" x14ac:dyDescent="0.25">
      <c r="B161" s="256">
        <v>2</v>
      </c>
      <c r="C161" s="256" t="s">
        <v>1525</v>
      </c>
      <c r="D161" s="256" t="s">
        <v>1303</v>
      </c>
      <c r="E161" s="256">
        <v>100</v>
      </c>
      <c r="F161" s="256" t="s">
        <v>1526</v>
      </c>
      <c r="G161" s="256" t="s">
        <v>1319</v>
      </c>
      <c r="H161" s="462" t="s">
        <v>1531</v>
      </c>
      <c r="I161" s="256">
        <v>83101</v>
      </c>
      <c r="J161" s="256">
        <v>20170101</v>
      </c>
      <c r="K161" s="256">
        <v>20220630</v>
      </c>
    </row>
    <row r="162" spans="2:11" s="256" customFormat="1" x14ac:dyDescent="0.25">
      <c r="B162" s="256">
        <v>2</v>
      </c>
      <c r="C162" s="256" t="s">
        <v>1525</v>
      </c>
      <c r="D162" s="256" t="s">
        <v>1303</v>
      </c>
      <c r="E162" s="256">
        <v>100</v>
      </c>
      <c r="F162" s="256" t="s">
        <v>1526</v>
      </c>
      <c r="G162" s="256" t="s">
        <v>1538</v>
      </c>
      <c r="H162" s="462" t="s">
        <v>1539</v>
      </c>
      <c r="I162" s="256">
        <v>83101</v>
      </c>
      <c r="J162" s="256">
        <v>20170101</v>
      </c>
      <c r="K162" s="256">
        <v>20220630</v>
      </c>
    </row>
    <row r="163" spans="2:11" s="256" customFormat="1" x14ac:dyDescent="0.25">
      <c r="B163" s="256">
        <v>2</v>
      </c>
      <c r="C163" s="256" t="s">
        <v>1525</v>
      </c>
      <c r="D163" s="256" t="s">
        <v>1303</v>
      </c>
      <c r="E163" s="256">
        <v>100</v>
      </c>
      <c r="F163" s="256" t="s">
        <v>1526</v>
      </c>
      <c r="G163" s="256" t="s">
        <v>1320</v>
      </c>
      <c r="H163" s="462" t="s">
        <v>1704</v>
      </c>
      <c r="I163" s="256">
        <v>83101</v>
      </c>
      <c r="J163" s="256">
        <v>20170101</v>
      </c>
      <c r="K163" s="256">
        <v>20220630</v>
      </c>
    </row>
    <row r="164" spans="2:11" s="256" customFormat="1" x14ac:dyDescent="0.25">
      <c r="B164" s="256">
        <v>2</v>
      </c>
      <c r="C164" s="256" t="s">
        <v>1525</v>
      </c>
      <c r="D164" s="256" t="s">
        <v>1303</v>
      </c>
      <c r="E164" s="256">
        <v>100</v>
      </c>
      <c r="F164" s="256" t="s">
        <v>1526</v>
      </c>
      <c r="G164" s="256" t="s">
        <v>1322</v>
      </c>
      <c r="H164" s="462" t="s">
        <v>1705</v>
      </c>
      <c r="I164" s="256">
        <v>83101</v>
      </c>
      <c r="J164" s="256">
        <v>20170101</v>
      </c>
      <c r="K164" s="256">
        <v>20220630</v>
      </c>
    </row>
    <row r="165" spans="2:11" s="256" customFormat="1" x14ac:dyDescent="0.25">
      <c r="B165" s="256">
        <v>2</v>
      </c>
      <c r="C165" s="256" t="s">
        <v>1525</v>
      </c>
      <c r="D165" s="256" t="s">
        <v>1303</v>
      </c>
      <c r="E165" s="256">
        <v>100</v>
      </c>
      <c r="F165" s="256" t="s">
        <v>1526</v>
      </c>
      <c r="G165" s="256" t="s">
        <v>1324</v>
      </c>
      <c r="H165" s="462" t="s">
        <v>1706</v>
      </c>
      <c r="I165" s="256">
        <v>83101</v>
      </c>
      <c r="J165" s="256">
        <v>20170101</v>
      </c>
      <c r="K165" s="256">
        <v>20220630</v>
      </c>
    </row>
    <row r="166" spans="2:11" s="256" customFormat="1" x14ac:dyDescent="0.25">
      <c r="B166" s="256">
        <v>2</v>
      </c>
      <c r="C166" s="256" t="s">
        <v>1525</v>
      </c>
      <c r="D166" s="256" t="s">
        <v>1303</v>
      </c>
      <c r="E166" s="256">
        <v>100</v>
      </c>
      <c r="F166" s="256" t="s">
        <v>1526</v>
      </c>
      <c r="G166" s="256" t="s">
        <v>1326</v>
      </c>
      <c r="H166" s="462" t="s">
        <v>1536</v>
      </c>
      <c r="I166" s="256">
        <v>83101</v>
      </c>
      <c r="J166" s="256">
        <v>20170101</v>
      </c>
      <c r="K166" s="256">
        <v>20220630</v>
      </c>
    </row>
    <row r="167" spans="2:11" s="256" customFormat="1" x14ac:dyDescent="0.25">
      <c r="B167" s="256">
        <v>2</v>
      </c>
      <c r="C167" s="256" t="s">
        <v>1525</v>
      </c>
      <c r="D167" s="256" t="s">
        <v>1303</v>
      </c>
      <c r="E167" s="256">
        <v>100</v>
      </c>
      <c r="F167" s="256" t="s">
        <v>1526</v>
      </c>
      <c r="G167" s="256" t="s">
        <v>1707</v>
      </c>
      <c r="H167" s="462" t="s">
        <v>1708</v>
      </c>
      <c r="I167" s="256">
        <v>83101</v>
      </c>
      <c r="J167" s="256">
        <v>20170101</v>
      </c>
      <c r="K167" s="256">
        <v>20220630</v>
      </c>
    </row>
    <row r="168" spans="2:11" s="256" customFormat="1" x14ac:dyDescent="0.25">
      <c r="B168" s="256">
        <v>2</v>
      </c>
      <c r="C168" s="256" t="s">
        <v>1525</v>
      </c>
      <c r="D168" s="256" t="s">
        <v>1303</v>
      </c>
      <c r="E168" s="256">
        <v>100</v>
      </c>
      <c r="F168" s="256" t="s">
        <v>1526</v>
      </c>
      <c r="G168" s="256" t="s">
        <v>1328</v>
      </c>
      <c r="H168" s="462" t="s">
        <v>1546</v>
      </c>
      <c r="I168" s="256">
        <v>83101</v>
      </c>
      <c r="J168" s="256">
        <v>20170101</v>
      </c>
      <c r="K168" s="256">
        <v>20220630</v>
      </c>
    </row>
    <row r="169" spans="2:11" s="256" customFormat="1" x14ac:dyDescent="0.25">
      <c r="B169" s="256">
        <v>2</v>
      </c>
      <c r="C169" s="256" t="s">
        <v>1525</v>
      </c>
      <c r="D169" s="256" t="s">
        <v>1303</v>
      </c>
      <c r="E169" s="256">
        <v>100</v>
      </c>
      <c r="F169" s="256" t="s">
        <v>1526</v>
      </c>
      <c r="G169" s="256" t="s">
        <v>1330</v>
      </c>
      <c r="H169" s="462" t="s">
        <v>1709</v>
      </c>
      <c r="I169" s="256">
        <v>83101</v>
      </c>
      <c r="J169" s="256">
        <v>20170101</v>
      </c>
      <c r="K169" s="256">
        <v>20220630</v>
      </c>
    </row>
    <row r="170" spans="2:11" s="256" customFormat="1" x14ac:dyDescent="0.25">
      <c r="B170" s="256">
        <v>2</v>
      </c>
      <c r="C170" s="256" t="s">
        <v>1525</v>
      </c>
      <c r="D170" s="256" t="s">
        <v>1303</v>
      </c>
      <c r="E170" s="256">
        <v>100</v>
      </c>
      <c r="F170" s="256" t="s">
        <v>1526</v>
      </c>
      <c r="G170" s="256" t="s">
        <v>1606</v>
      </c>
      <c r="H170" s="462" t="s">
        <v>1710</v>
      </c>
      <c r="I170" s="256">
        <v>83101</v>
      </c>
      <c r="J170" s="256">
        <v>20170101</v>
      </c>
      <c r="K170" s="256">
        <v>20220630</v>
      </c>
    </row>
    <row r="171" spans="2:11" s="256" customFormat="1" x14ac:dyDescent="0.25">
      <c r="B171" s="256">
        <v>2</v>
      </c>
      <c r="C171" s="256" t="s">
        <v>1525</v>
      </c>
      <c r="D171" s="256" t="s">
        <v>1303</v>
      </c>
      <c r="E171" s="256">
        <v>100</v>
      </c>
      <c r="F171" s="256" t="s">
        <v>1526</v>
      </c>
      <c r="G171" s="256" t="s">
        <v>1332</v>
      </c>
      <c r="H171" s="462" t="s">
        <v>1548</v>
      </c>
      <c r="I171" s="256">
        <v>83101</v>
      </c>
      <c r="J171" s="256">
        <v>20170101</v>
      </c>
      <c r="K171" s="256">
        <v>20220630</v>
      </c>
    </row>
    <row r="172" spans="2:11" s="256" customFormat="1" x14ac:dyDescent="0.25">
      <c r="B172" s="256">
        <v>2</v>
      </c>
      <c r="C172" s="256" t="s">
        <v>1525</v>
      </c>
      <c r="D172" s="256" t="s">
        <v>1303</v>
      </c>
      <c r="E172" s="256">
        <v>100</v>
      </c>
      <c r="F172" s="256" t="s">
        <v>1526</v>
      </c>
      <c r="G172" s="256" t="s">
        <v>1358</v>
      </c>
      <c r="H172" s="462" t="s">
        <v>1547</v>
      </c>
      <c r="I172" s="256">
        <v>83101</v>
      </c>
      <c r="J172" s="256">
        <v>20170101</v>
      </c>
      <c r="K172" s="256">
        <v>20220630</v>
      </c>
    </row>
    <row r="173" spans="2:11" s="256" customFormat="1" x14ac:dyDescent="0.25">
      <c r="B173" s="256">
        <v>2</v>
      </c>
      <c r="C173" s="256" t="s">
        <v>1525</v>
      </c>
      <c r="D173" s="256" t="s">
        <v>1303</v>
      </c>
      <c r="E173" s="256">
        <v>100</v>
      </c>
      <c r="F173" s="256" t="s">
        <v>1526</v>
      </c>
      <c r="G173" s="256" t="s">
        <v>1360</v>
      </c>
      <c r="H173" s="462" t="s">
        <v>1711</v>
      </c>
      <c r="I173" s="256">
        <v>83101</v>
      </c>
      <c r="J173" s="256">
        <v>20170101</v>
      </c>
      <c r="K173" s="256">
        <v>20220630</v>
      </c>
    </row>
    <row r="174" spans="2:11" s="256" customFormat="1" x14ac:dyDescent="0.25">
      <c r="B174" s="256">
        <v>2</v>
      </c>
      <c r="C174" s="256" t="s">
        <v>1525</v>
      </c>
      <c r="D174" s="256" t="s">
        <v>1303</v>
      </c>
      <c r="E174" s="256">
        <v>100</v>
      </c>
      <c r="F174" s="256" t="s">
        <v>1526</v>
      </c>
      <c r="G174" s="256" t="s">
        <v>1361</v>
      </c>
      <c r="H174" s="462" t="s">
        <v>1549</v>
      </c>
      <c r="I174" s="256">
        <v>83101</v>
      </c>
      <c r="J174" s="256">
        <v>20170101</v>
      </c>
      <c r="K174" s="256">
        <v>20220630</v>
      </c>
    </row>
    <row r="175" spans="2:11" s="256" customFormat="1" x14ac:dyDescent="0.25">
      <c r="B175" s="256">
        <v>2</v>
      </c>
      <c r="C175" s="256" t="s">
        <v>1525</v>
      </c>
      <c r="D175" s="256" t="s">
        <v>1303</v>
      </c>
      <c r="E175" s="256">
        <v>100</v>
      </c>
      <c r="F175" s="256" t="s">
        <v>1526</v>
      </c>
      <c r="G175" s="256" t="s">
        <v>1365</v>
      </c>
      <c r="H175" s="462" t="s">
        <v>1550</v>
      </c>
      <c r="I175" s="256">
        <v>83101</v>
      </c>
      <c r="J175" s="256">
        <v>20170101</v>
      </c>
      <c r="K175" s="256">
        <v>20220630</v>
      </c>
    </row>
    <row r="176" spans="2:11" s="256" customFormat="1" x14ac:dyDescent="0.25">
      <c r="B176" s="256">
        <v>2</v>
      </c>
      <c r="C176" s="256" t="s">
        <v>1525</v>
      </c>
      <c r="D176" s="256" t="s">
        <v>1303</v>
      </c>
      <c r="E176" s="256">
        <v>100</v>
      </c>
      <c r="F176" s="256" t="s">
        <v>1526</v>
      </c>
      <c r="G176" s="256" t="s">
        <v>1367</v>
      </c>
      <c r="H176" s="462" t="s">
        <v>1551</v>
      </c>
      <c r="I176" s="256">
        <v>83101</v>
      </c>
      <c r="J176" s="256">
        <v>20170101</v>
      </c>
      <c r="K176" s="256">
        <v>20220630</v>
      </c>
    </row>
    <row r="177" spans="2:11" s="256" customFormat="1" x14ac:dyDescent="0.25">
      <c r="B177" s="256">
        <v>2</v>
      </c>
      <c r="C177" s="256" t="s">
        <v>1525</v>
      </c>
      <c r="D177" s="256" t="s">
        <v>1303</v>
      </c>
      <c r="E177" s="256">
        <v>100</v>
      </c>
      <c r="F177" s="256" t="s">
        <v>1526</v>
      </c>
      <c r="G177" s="256" t="s">
        <v>1368</v>
      </c>
      <c r="H177" s="462" t="s">
        <v>1537</v>
      </c>
      <c r="I177" s="256">
        <v>83101</v>
      </c>
      <c r="J177" s="256">
        <v>20170101</v>
      </c>
      <c r="K177" s="256">
        <v>20220630</v>
      </c>
    </row>
    <row r="178" spans="2:11" s="256" customFormat="1" x14ac:dyDescent="0.25">
      <c r="B178" s="256">
        <v>2</v>
      </c>
      <c r="C178" s="256" t="s">
        <v>1525</v>
      </c>
      <c r="D178" s="256" t="s">
        <v>1303</v>
      </c>
      <c r="E178" s="256">
        <v>100</v>
      </c>
      <c r="F178" s="256" t="s">
        <v>1526</v>
      </c>
      <c r="G178" s="256" t="s">
        <v>1712</v>
      </c>
      <c r="H178" s="462" t="s">
        <v>1713</v>
      </c>
      <c r="I178" s="256">
        <v>83101</v>
      </c>
      <c r="J178" s="256">
        <v>20170101</v>
      </c>
      <c r="K178" s="256">
        <v>20220630</v>
      </c>
    </row>
    <row r="179" spans="2:11" s="256" customFormat="1" x14ac:dyDescent="0.25">
      <c r="B179" s="256">
        <v>2</v>
      </c>
      <c r="C179" s="256" t="s">
        <v>1525</v>
      </c>
      <c r="D179" s="256" t="s">
        <v>1303</v>
      </c>
      <c r="E179" s="256">
        <v>100</v>
      </c>
      <c r="F179" s="256" t="s">
        <v>1526</v>
      </c>
      <c r="G179" s="256" t="s">
        <v>1714</v>
      </c>
      <c r="H179" s="462" t="s">
        <v>1715</v>
      </c>
      <c r="I179" s="256">
        <v>83101</v>
      </c>
      <c r="J179" s="256">
        <v>20170101</v>
      </c>
      <c r="K179" s="256">
        <v>20220630</v>
      </c>
    </row>
    <row r="180" spans="2:11" s="256" customFormat="1" x14ac:dyDescent="0.25">
      <c r="B180" s="256">
        <v>2</v>
      </c>
      <c r="C180" s="256" t="s">
        <v>1525</v>
      </c>
      <c r="D180" s="256" t="s">
        <v>1303</v>
      </c>
      <c r="E180" s="256">
        <v>100</v>
      </c>
      <c r="F180" s="256" t="s">
        <v>1526</v>
      </c>
      <c r="G180" s="256" t="s">
        <v>1370</v>
      </c>
      <c r="H180" s="462" t="s">
        <v>1555</v>
      </c>
      <c r="I180" s="256">
        <v>83101</v>
      </c>
      <c r="J180" s="256">
        <v>20170101</v>
      </c>
      <c r="K180" s="256">
        <v>20220630</v>
      </c>
    </row>
    <row r="181" spans="2:11" s="256" customFormat="1" x14ac:dyDescent="0.25">
      <c r="B181" s="256">
        <v>2</v>
      </c>
      <c r="C181" s="256" t="s">
        <v>1525</v>
      </c>
      <c r="D181" s="256" t="s">
        <v>1303</v>
      </c>
      <c r="E181" s="256">
        <v>100</v>
      </c>
      <c r="F181" s="256" t="s">
        <v>1526</v>
      </c>
      <c r="G181" s="256" t="s">
        <v>1371</v>
      </c>
      <c r="H181" s="462" t="s">
        <v>1554</v>
      </c>
      <c r="I181" s="256">
        <v>83101</v>
      </c>
      <c r="J181" s="256">
        <v>20170101</v>
      </c>
      <c r="K181" s="256">
        <v>20220630</v>
      </c>
    </row>
    <row r="182" spans="2:11" s="256" customFormat="1" x14ac:dyDescent="0.25">
      <c r="B182" s="256">
        <v>2</v>
      </c>
      <c r="C182" s="256" t="s">
        <v>1525</v>
      </c>
      <c r="D182" s="256" t="s">
        <v>1303</v>
      </c>
      <c r="E182" s="256">
        <v>100</v>
      </c>
      <c r="F182" s="256" t="s">
        <v>1526</v>
      </c>
      <c r="G182" s="256" t="s">
        <v>1376</v>
      </c>
      <c r="H182" s="462" t="s">
        <v>1716</v>
      </c>
      <c r="I182" s="256">
        <v>83101</v>
      </c>
      <c r="J182" s="256">
        <v>20170101</v>
      </c>
      <c r="K182" s="256">
        <v>20220630</v>
      </c>
    </row>
    <row r="183" spans="2:11" s="256" customFormat="1" x14ac:dyDescent="0.25">
      <c r="B183" s="256">
        <v>2</v>
      </c>
      <c r="C183" s="256" t="s">
        <v>1525</v>
      </c>
      <c r="D183" s="256" t="s">
        <v>1303</v>
      </c>
      <c r="E183" s="256">
        <v>100</v>
      </c>
      <c r="F183" s="256" t="s">
        <v>1526</v>
      </c>
      <c r="G183" s="256" t="s">
        <v>1377</v>
      </c>
      <c r="H183" s="462" t="s">
        <v>1717</v>
      </c>
      <c r="I183" s="256">
        <v>83101</v>
      </c>
      <c r="J183" s="256">
        <v>20170101</v>
      </c>
      <c r="K183" s="256">
        <v>20220630</v>
      </c>
    </row>
    <row r="184" spans="2:11" s="256" customFormat="1" x14ac:dyDescent="0.25">
      <c r="B184" s="256">
        <v>2</v>
      </c>
      <c r="C184" s="256" t="s">
        <v>1525</v>
      </c>
      <c r="D184" s="256" t="s">
        <v>1303</v>
      </c>
      <c r="E184" s="256">
        <v>100</v>
      </c>
      <c r="F184" s="256" t="s">
        <v>1526</v>
      </c>
      <c r="G184" s="256" t="s">
        <v>1379</v>
      </c>
      <c r="H184" s="462" t="s">
        <v>1718</v>
      </c>
      <c r="I184" s="256">
        <v>83101</v>
      </c>
      <c r="J184" s="256">
        <v>20170101</v>
      </c>
      <c r="K184" s="256">
        <v>20220630</v>
      </c>
    </row>
    <row r="185" spans="2:11" s="256" customFormat="1" x14ac:dyDescent="0.25">
      <c r="B185" s="256">
        <v>2</v>
      </c>
      <c r="C185" s="256" t="s">
        <v>1525</v>
      </c>
      <c r="D185" s="256" t="s">
        <v>1303</v>
      </c>
      <c r="E185" s="256">
        <v>100</v>
      </c>
      <c r="F185" s="256" t="s">
        <v>1526</v>
      </c>
      <c r="G185" s="256" t="s">
        <v>1381</v>
      </c>
      <c r="H185" s="462" t="s">
        <v>1719</v>
      </c>
      <c r="I185" s="256">
        <v>83101</v>
      </c>
      <c r="J185" s="256">
        <v>20170101</v>
      </c>
      <c r="K185" s="256">
        <v>20220630</v>
      </c>
    </row>
    <row r="186" spans="2:11" s="256" customFormat="1" x14ac:dyDescent="0.25">
      <c r="B186" s="256">
        <v>2</v>
      </c>
      <c r="C186" s="256" t="s">
        <v>1525</v>
      </c>
      <c r="D186" s="256" t="s">
        <v>1303</v>
      </c>
      <c r="E186" s="256">
        <v>100</v>
      </c>
      <c r="F186" s="256" t="s">
        <v>1526</v>
      </c>
      <c r="G186" s="256" t="s">
        <v>1415</v>
      </c>
      <c r="H186" s="462" t="s">
        <v>1553</v>
      </c>
      <c r="I186" s="256">
        <v>83101</v>
      </c>
      <c r="J186" s="256">
        <v>20190101</v>
      </c>
      <c r="K186" s="256">
        <v>20220630</v>
      </c>
    </row>
    <row r="187" spans="2:11" s="256" customFormat="1" x14ac:dyDescent="0.25">
      <c r="B187" s="256">
        <v>2</v>
      </c>
      <c r="C187" s="256" t="s">
        <v>1525</v>
      </c>
      <c r="D187" s="256" t="s">
        <v>1303</v>
      </c>
      <c r="E187" s="256">
        <v>100</v>
      </c>
      <c r="F187" s="256" t="s">
        <v>1526</v>
      </c>
      <c r="G187" s="256" t="s">
        <v>1417</v>
      </c>
      <c r="H187" s="462" t="s">
        <v>1533</v>
      </c>
      <c r="I187" s="256">
        <v>83101</v>
      </c>
      <c r="J187" s="256">
        <v>20170101</v>
      </c>
      <c r="K187" s="256">
        <v>20220630</v>
      </c>
    </row>
    <row r="188" spans="2:11" s="256" customFormat="1" x14ac:dyDescent="0.25">
      <c r="B188" s="256">
        <v>2</v>
      </c>
      <c r="C188" s="256" t="s">
        <v>1525</v>
      </c>
      <c r="D188" s="256" t="s">
        <v>1303</v>
      </c>
      <c r="E188" s="256">
        <v>100</v>
      </c>
      <c r="F188" s="256" t="s">
        <v>1526</v>
      </c>
      <c r="G188" s="256" t="s">
        <v>1419</v>
      </c>
      <c r="H188" s="462" t="s">
        <v>1720</v>
      </c>
      <c r="I188" s="256">
        <v>83101</v>
      </c>
      <c r="J188" s="256">
        <v>20170101</v>
      </c>
      <c r="K188" s="256">
        <v>20220630</v>
      </c>
    </row>
    <row r="189" spans="2:11" s="256" customFormat="1" x14ac:dyDescent="0.25">
      <c r="B189" s="256">
        <v>2</v>
      </c>
      <c r="C189" s="256" t="s">
        <v>1525</v>
      </c>
      <c r="D189" s="256" t="s">
        <v>1303</v>
      </c>
      <c r="E189" s="256">
        <v>100</v>
      </c>
      <c r="F189" s="256" t="s">
        <v>1526</v>
      </c>
      <c r="G189" s="256" t="s">
        <v>1424</v>
      </c>
      <c r="H189" s="462" t="s">
        <v>1721</v>
      </c>
      <c r="I189" s="256">
        <v>83101</v>
      </c>
      <c r="J189" s="256">
        <v>20170101</v>
      </c>
      <c r="K189" s="256">
        <v>20220630</v>
      </c>
    </row>
    <row r="190" spans="2:11" s="256" customFormat="1" x14ac:dyDescent="0.25">
      <c r="B190" s="256">
        <v>2</v>
      </c>
      <c r="C190" s="256" t="s">
        <v>1525</v>
      </c>
      <c r="D190" s="256" t="s">
        <v>1303</v>
      </c>
      <c r="E190" s="256">
        <v>100</v>
      </c>
      <c r="F190" s="256" t="s">
        <v>1526</v>
      </c>
      <c r="G190" s="256" t="s">
        <v>1426</v>
      </c>
      <c r="H190" s="462" t="s">
        <v>1532</v>
      </c>
      <c r="I190" s="256">
        <v>83101</v>
      </c>
      <c r="J190" s="256">
        <v>20170101</v>
      </c>
      <c r="K190" s="256">
        <v>20220630</v>
      </c>
    </row>
    <row r="191" spans="2:11" s="256" customFormat="1" x14ac:dyDescent="0.25">
      <c r="B191" s="256">
        <v>2</v>
      </c>
      <c r="C191" s="256" t="s">
        <v>1525</v>
      </c>
      <c r="D191" s="256" t="s">
        <v>1303</v>
      </c>
      <c r="E191" s="256">
        <v>100</v>
      </c>
      <c r="F191" s="256" t="s">
        <v>1526</v>
      </c>
      <c r="G191" s="256" t="s">
        <v>1428</v>
      </c>
      <c r="H191" s="462" t="s">
        <v>1722</v>
      </c>
      <c r="I191" s="256">
        <v>83101</v>
      </c>
      <c r="J191" s="256">
        <v>20170101</v>
      </c>
      <c r="K191" s="256">
        <v>20220630</v>
      </c>
    </row>
    <row r="192" spans="2:11" s="256" customFormat="1" x14ac:dyDescent="0.25">
      <c r="B192" s="256">
        <v>2</v>
      </c>
      <c r="C192" s="256" t="s">
        <v>1525</v>
      </c>
      <c r="D192" s="256" t="s">
        <v>1303</v>
      </c>
      <c r="E192" s="256">
        <v>100</v>
      </c>
      <c r="F192" s="256" t="s">
        <v>1526</v>
      </c>
      <c r="G192" s="256" t="s">
        <v>1431</v>
      </c>
      <c r="H192" s="462" t="s">
        <v>1534</v>
      </c>
      <c r="I192" s="256">
        <v>83101</v>
      </c>
      <c r="J192" s="256">
        <v>20170101</v>
      </c>
      <c r="K192" s="256">
        <v>20220630</v>
      </c>
    </row>
    <row r="193" spans="2:11" s="256" customFormat="1" x14ac:dyDescent="0.25">
      <c r="B193" s="256">
        <v>2</v>
      </c>
      <c r="C193" s="256" t="s">
        <v>1525</v>
      </c>
      <c r="D193" s="256" t="s">
        <v>1303</v>
      </c>
      <c r="E193" s="256">
        <v>100</v>
      </c>
      <c r="F193" s="256" t="s">
        <v>1526</v>
      </c>
      <c r="G193" s="256" t="s">
        <v>1432</v>
      </c>
      <c r="H193" s="462" t="s">
        <v>1723</v>
      </c>
      <c r="I193" s="256">
        <v>83101</v>
      </c>
      <c r="J193" s="256">
        <v>20170101</v>
      </c>
      <c r="K193" s="256">
        <v>20220630</v>
      </c>
    </row>
    <row r="194" spans="2:11" s="256" customFormat="1" x14ac:dyDescent="0.25">
      <c r="B194" s="256">
        <v>2</v>
      </c>
      <c r="C194" s="256" t="s">
        <v>1525</v>
      </c>
      <c r="D194" s="256" t="s">
        <v>1303</v>
      </c>
      <c r="E194" s="256">
        <v>100</v>
      </c>
      <c r="F194" s="256" t="s">
        <v>1526</v>
      </c>
      <c r="G194" s="256" t="s">
        <v>1556</v>
      </c>
      <c r="H194" s="462" t="s">
        <v>1724</v>
      </c>
      <c r="I194" s="256">
        <v>83101</v>
      </c>
      <c r="J194" s="256">
        <v>20170101</v>
      </c>
      <c r="K194" s="256">
        <v>20220630</v>
      </c>
    </row>
    <row r="195" spans="2:11" s="256" customFormat="1" x14ac:dyDescent="0.25">
      <c r="B195" s="256">
        <v>2</v>
      </c>
      <c r="C195" s="256" t="s">
        <v>1525</v>
      </c>
      <c r="D195" s="256" t="s">
        <v>1303</v>
      </c>
      <c r="E195" s="256">
        <v>100</v>
      </c>
      <c r="F195" s="256" t="s">
        <v>1526</v>
      </c>
      <c r="G195" s="256" t="s">
        <v>1557</v>
      </c>
      <c r="H195" s="462" t="s">
        <v>1725</v>
      </c>
      <c r="I195" s="256">
        <v>83101</v>
      </c>
      <c r="J195" s="256">
        <v>20170101</v>
      </c>
      <c r="K195" s="256">
        <v>20220630</v>
      </c>
    </row>
    <row r="196" spans="2:11" s="256" customFormat="1" x14ac:dyDescent="0.25">
      <c r="B196" s="256">
        <v>2</v>
      </c>
      <c r="C196" s="256" t="s">
        <v>1525</v>
      </c>
      <c r="D196" s="256" t="s">
        <v>1303</v>
      </c>
      <c r="E196" s="256">
        <v>100</v>
      </c>
      <c r="F196" s="256" t="s">
        <v>1526</v>
      </c>
      <c r="G196" s="256" t="s">
        <v>1527</v>
      </c>
      <c r="H196" s="462" t="s">
        <v>1726</v>
      </c>
      <c r="I196" s="256">
        <v>83101</v>
      </c>
      <c r="J196" s="256">
        <v>20170101</v>
      </c>
      <c r="K196" s="256">
        <v>20220630</v>
      </c>
    </row>
    <row r="197" spans="2:11" s="256" customFormat="1" x14ac:dyDescent="0.25">
      <c r="B197" s="256">
        <v>2</v>
      </c>
      <c r="C197" s="256" t="s">
        <v>1525</v>
      </c>
      <c r="D197" s="256" t="s">
        <v>1303</v>
      </c>
      <c r="E197" s="256">
        <v>100</v>
      </c>
      <c r="F197" s="256" t="s">
        <v>1526</v>
      </c>
      <c r="G197" s="256" t="s">
        <v>1528</v>
      </c>
      <c r="H197" s="462" t="s">
        <v>1727</v>
      </c>
      <c r="I197" s="256">
        <v>83101</v>
      </c>
      <c r="J197" s="256">
        <v>20170101</v>
      </c>
      <c r="K197" s="256">
        <v>20220630</v>
      </c>
    </row>
    <row r="198" spans="2:11" s="256" customFormat="1" x14ac:dyDescent="0.25">
      <c r="B198" s="256">
        <v>2</v>
      </c>
      <c r="C198" s="256" t="s">
        <v>1525</v>
      </c>
      <c r="D198" s="256" t="s">
        <v>1303</v>
      </c>
      <c r="E198" s="256">
        <v>100</v>
      </c>
      <c r="F198" s="256" t="s">
        <v>1526</v>
      </c>
      <c r="G198" s="256" t="s">
        <v>1529</v>
      </c>
      <c r="H198" s="462" t="s">
        <v>1728</v>
      </c>
      <c r="I198" s="256">
        <v>83101</v>
      </c>
      <c r="J198" s="256">
        <v>20170101</v>
      </c>
      <c r="K198" s="256">
        <v>20220630</v>
      </c>
    </row>
    <row r="199" spans="2:11" s="256" customFormat="1" x14ac:dyDescent="0.25">
      <c r="B199" s="256">
        <v>2</v>
      </c>
      <c r="C199" s="256" t="s">
        <v>1525</v>
      </c>
      <c r="D199" s="256" t="s">
        <v>1303</v>
      </c>
      <c r="E199" s="256">
        <v>100</v>
      </c>
      <c r="F199" s="256" t="s">
        <v>1526</v>
      </c>
      <c r="G199" s="256" t="s">
        <v>1570</v>
      </c>
      <c r="H199" s="462" t="s">
        <v>1729</v>
      </c>
      <c r="I199" s="256">
        <v>83101</v>
      </c>
      <c r="J199" s="256">
        <v>20170101</v>
      </c>
      <c r="K199" s="256">
        <v>20220630</v>
      </c>
    </row>
    <row r="200" spans="2:11" s="256" customFormat="1" x14ac:dyDescent="0.25">
      <c r="B200" s="256">
        <v>2</v>
      </c>
      <c r="C200" s="256" t="s">
        <v>1525</v>
      </c>
      <c r="D200" s="256" t="s">
        <v>1303</v>
      </c>
      <c r="E200" s="256">
        <v>100</v>
      </c>
      <c r="F200" s="256" t="s">
        <v>1526</v>
      </c>
      <c r="G200" s="256" t="s">
        <v>1571</v>
      </c>
      <c r="H200" s="462" t="s">
        <v>1730</v>
      </c>
      <c r="I200" s="256">
        <v>83101</v>
      </c>
      <c r="J200" s="256">
        <v>20190101</v>
      </c>
      <c r="K200" s="256">
        <v>20220630</v>
      </c>
    </row>
    <row r="201" spans="2:11" s="256" customFormat="1" x14ac:dyDescent="0.25">
      <c r="B201" s="256">
        <v>2</v>
      </c>
      <c r="C201" s="256" t="s">
        <v>1525</v>
      </c>
      <c r="D201" s="256" t="s">
        <v>1303</v>
      </c>
      <c r="E201" s="256">
        <v>100</v>
      </c>
      <c r="F201" s="256" t="s">
        <v>1526</v>
      </c>
      <c r="G201" s="256" t="s">
        <v>1731</v>
      </c>
      <c r="H201" s="462" t="s">
        <v>1732</v>
      </c>
      <c r="I201" s="256">
        <v>83101</v>
      </c>
      <c r="J201" s="256">
        <v>20190101</v>
      </c>
      <c r="K201" s="256">
        <v>20220630</v>
      </c>
    </row>
    <row r="202" spans="2:11" s="256" customFormat="1" x14ac:dyDescent="0.25">
      <c r="B202" s="256">
        <v>2</v>
      </c>
      <c r="C202" s="256" t="s">
        <v>1525</v>
      </c>
      <c r="D202" s="256" t="s">
        <v>1303</v>
      </c>
      <c r="E202" s="256">
        <v>100</v>
      </c>
      <c r="F202" s="256" t="s">
        <v>1526</v>
      </c>
      <c r="G202" s="256" t="s">
        <v>1434</v>
      </c>
      <c r="H202" s="462" t="s">
        <v>1733</v>
      </c>
      <c r="I202" s="256">
        <v>83101</v>
      </c>
      <c r="J202" s="256">
        <v>20190101</v>
      </c>
      <c r="K202" s="256">
        <v>20220630</v>
      </c>
    </row>
    <row r="203" spans="2:11" s="256" customFormat="1" x14ac:dyDescent="0.25">
      <c r="B203" s="256">
        <v>2</v>
      </c>
      <c r="C203" s="256" t="s">
        <v>1525</v>
      </c>
      <c r="D203" s="256" t="s">
        <v>1303</v>
      </c>
      <c r="E203" s="256">
        <v>100</v>
      </c>
      <c r="F203" s="256" t="s">
        <v>1526</v>
      </c>
      <c r="G203" s="256" t="s">
        <v>1442</v>
      </c>
      <c r="H203" s="462" t="s">
        <v>1530</v>
      </c>
      <c r="I203" s="256">
        <v>83101</v>
      </c>
      <c r="J203" s="256">
        <v>20190101</v>
      </c>
      <c r="K203" s="256">
        <v>20220630</v>
      </c>
    </row>
    <row r="204" spans="2:11" s="256" customFormat="1" x14ac:dyDescent="0.25">
      <c r="B204" s="256">
        <v>2</v>
      </c>
      <c r="C204" s="256" t="s">
        <v>1525</v>
      </c>
      <c r="D204" s="256" t="s">
        <v>1303</v>
      </c>
      <c r="E204" s="256">
        <v>100</v>
      </c>
      <c r="F204" s="256" t="s">
        <v>1526</v>
      </c>
      <c r="G204" s="256" t="s">
        <v>1446</v>
      </c>
      <c r="H204" s="462" t="s">
        <v>1734</v>
      </c>
      <c r="I204" s="256">
        <v>83101</v>
      </c>
      <c r="J204" s="256">
        <v>20190101</v>
      </c>
      <c r="K204" s="256">
        <v>20220630</v>
      </c>
    </row>
    <row r="205" spans="2:11" s="256" customFormat="1" x14ac:dyDescent="0.25">
      <c r="B205" s="256">
        <v>2</v>
      </c>
      <c r="C205" s="256" t="s">
        <v>1525</v>
      </c>
      <c r="D205" s="256" t="s">
        <v>1303</v>
      </c>
      <c r="E205" s="256">
        <v>100</v>
      </c>
      <c r="F205" s="256" t="s">
        <v>1526</v>
      </c>
      <c r="G205" s="256" t="s">
        <v>1735</v>
      </c>
      <c r="H205" s="462" t="s">
        <v>1736</v>
      </c>
      <c r="I205" s="256">
        <v>83101</v>
      </c>
      <c r="J205" s="256">
        <v>20190101</v>
      </c>
      <c r="K205" s="256">
        <v>20220630</v>
      </c>
    </row>
    <row r="206" spans="2:11" s="256" customFormat="1" x14ac:dyDescent="0.25">
      <c r="B206" s="256">
        <v>2</v>
      </c>
      <c r="C206" s="256" t="s">
        <v>1525</v>
      </c>
      <c r="D206" s="256" t="s">
        <v>1303</v>
      </c>
      <c r="E206" s="256">
        <v>100</v>
      </c>
      <c r="F206" s="256" t="s">
        <v>1526</v>
      </c>
      <c r="G206" s="256" t="s">
        <v>1737</v>
      </c>
      <c r="H206" s="462" t="s">
        <v>1738</v>
      </c>
      <c r="I206" s="256">
        <v>83101</v>
      </c>
      <c r="J206" s="256">
        <v>20190101</v>
      </c>
      <c r="K206" s="256">
        <v>20220630</v>
      </c>
    </row>
    <row r="207" spans="2:11" s="256" customFormat="1" x14ac:dyDescent="0.25">
      <c r="B207" s="256">
        <v>2</v>
      </c>
      <c r="C207" s="256" t="s">
        <v>1525</v>
      </c>
      <c r="D207" s="256" t="s">
        <v>1303</v>
      </c>
      <c r="E207" s="256">
        <v>100</v>
      </c>
      <c r="F207" s="256" t="s">
        <v>1526</v>
      </c>
      <c r="G207" s="256" t="s">
        <v>1739</v>
      </c>
      <c r="H207" s="462" t="s">
        <v>1740</v>
      </c>
      <c r="I207" s="256">
        <v>83101</v>
      </c>
      <c r="J207" s="256">
        <v>20190101</v>
      </c>
      <c r="K207" s="256">
        <v>20220630</v>
      </c>
    </row>
    <row r="208" spans="2:11" s="256" customFormat="1" x14ac:dyDescent="0.25">
      <c r="B208" s="256">
        <v>2</v>
      </c>
      <c r="C208" s="256" t="s">
        <v>1525</v>
      </c>
      <c r="D208" s="256" t="s">
        <v>1303</v>
      </c>
      <c r="E208" s="256">
        <v>100</v>
      </c>
      <c r="F208" s="256" t="s">
        <v>1526</v>
      </c>
      <c r="G208" s="256" t="s">
        <v>1741</v>
      </c>
      <c r="H208" s="462" t="s">
        <v>1742</v>
      </c>
      <c r="I208" s="256">
        <v>83101</v>
      </c>
      <c r="J208" s="256">
        <v>20190101</v>
      </c>
      <c r="K208" s="256">
        <v>20220630</v>
      </c>
    </row>
    <row r="209" spans="2:11" s="256" customFormat="1" x14ac:dyDescent="0.25">
      <c r="B209" s="256">
        <v>2</v>
      </c>
      <c r="C209" s="256" t="s">
        <v>1525</v>
      </c>
      <c r="D209" s="256" t="s">
        <v>1303</v>
      </c>
      <c r="E209" s="256">
        <v>100</v>
      </c>
      <c r="F209" s="256" t="s">
        <v>1526</v>
      </c>
      <c r="G209" s="256" t="s">
        <v>1743</v>
      </c>
      <c r="H209" s="462" t="s">
        <v>1744</v>
      </c>
      <c r="I209" s="256">
        <v>83101</v>
      </c>
      <c r="J209" s="256">
        <v>20190101</v>
      </c>
      <c r="K209" s="256">
        <v>20220630</v>
      </c>
    </row>
    <row r="210" spans="2:11" s="256" customFormat="1" x14ac:dyDescent="0.25">
      <c r="B210" s="256">
        <v>2</v>
      </c>
      <c r="C210" s="256" t="s">
        <v>1525</v>
      </c>
      <c r="D210" s="256" t="s">
        <v>1303</v>
      </c>
      <c r="E210" s="256">
        <v>100</v>
      </c>
      <c r="F210" s="256" t="s">
        <v>1526</v>
      </c>
      <c r="G210" s="256" t="s">
        <v>1745</v>
      </c>
      <c r="H210" s="462" t="s">
        <v>1746</v>
      </c>
      <c r="I210" s="256">
        <v>83101</v>
      </c>
      <c r="J210" s="256">
        <v>20190101</v>
      </c>
      <c r="K210" s="256">
        <v>20220630</v>
      </c>
    </row>
    <row r="211" spans="2:11" s="256" customFormat="1" x14ac:dyDescent="0.25">
      <c r="B211" s="256">
        <v>2</v>
      </c>
      <c r="C211" s="256" t="s">
        <v>1525</v>
      </c>
      <c r="D211" s="256" t="s">
        <v>1303</v>
      </c>
      <c r="E211" s="256">
        <v>100</v>
      </c>
      <c r="F211" s="256" t="s">
        <v>1526</v>
      </c>
      <c r="G211" s="256" t="s">
        <v>1747</v>
      </c>
      <c r="H211" s="462" t="s">
        <v>1748</v>
      </c>
      <c r="I211" s="256">
        <v>83101</v>
      </c>
      <c r="J211" s="256">
        <v>20190101</v>
      </c>
      <c r="K211" s="256">
        <v>20220630</v>
      </c>
    </row>
    <row r="212" spans="2:11" s="256" customFormat="1" x14ac:dyDescent="0.25">
      <c r="B212" s="256">
        <v>2</v>
      </c>
      <c r="C212" s="256" t="s">
        <v>1525</v>
      </c>
      <c r="D212" s="256" t="s">
        <v>1303</v>
      </c>
      <c r="E212" s="256">
        <v>100</v>
      </c>
      <c r="F212" s="256" t="s">
        <v>1526</v>
      </c>
      <c r="G212" s="256" t="s">
        <v>1749</v>
      </c>
      <c r="H212" s="462" t="s">
        <v>1750</v>
      </c>
      <c r="I212" s="256">
        <v>83101</v>
      </c>
      <c r="J212" s="256">
        <v>20190101</v>
      </c>
      <c r="K212" s="256">
        <v>20220630</v>
      </c>
    </row>
    <row r="213" spans="2:11" s="256" customFormat="1" x14ac:dyDescent="0.25">
      <c r="B213" s="256">
        <v>2</v>
      </c>
      <c r="C213" s="256" t="s">
        <v>1525</v>
      </c>
      <c r="D213" s="256" t="s">
        <v>1303</v>
      </c>
      <c r="E213" s="256">
        <v>100</v>
      </c>
      <c r="F213" s="256" t="s">
        <v>1526</v>
      </c>
      <c r="G213" s="256" t="s">
        <v>1751</v>
      </c>
      <c r="H213" s="462" t="s">
        <v>1752</v>
      </c>
      <c r="I213" s="256">
        <v>83101</v>
      </c>
      <c r="J213" s="256">
        <v>20190101</v>
      </c>
      <c r="K213" s="256">
        <v>20220630</v>
      </c>
    </row>
    <row r="214" spans="2:11" s="256" customFormat="1" x14ac:dyDescent="0.25">
      <c r="B214" s="256">
        <v>2</v>
      </c>
      <c r="C214" s="256" t="s">
        <v>1525</v>
      </c>
      <c r="D214" s="256" t="s">
        <v>1303</v>
      </c>
      <c r="E214" s="256">
        <v>100</v>
      </c>
      <c r="F214" s="256" t="s">
        <v>1526</v>
      </c>
      <c r="G214" s="256" t="s">
        <v>1753</v>
      </c>
      <c r="H214" s="462" t="s">
        <v>1754</v>
      </c>
      <c r="I214" s="256">
        <v>83101</v>
      </c>
      <c r="J214" s="256">
        <v>20190101</v>
      </c>
      <c r="K214" s="256">
        <v>20220630</v>
      </c>
    </row>
    <row r="215" spans="2:11" s="256" customFormat="1" x14ac:dyDescent="0.25">
      <c r="B215" s="256">
        <v>2</v>
      </c>
      <c r="C215" s="256" t="s">
        <v>1525</v>
      </c>
      <c r="D215" s="256" t="s">
        <v>1303</v>
      </c>
      <c r="E215" s="256">
        <v>100</v>
      </c>
      <c r="F215" s="256" t="s">
        <v>1526</v>
      </c>
      <c r="G215" s="256" t="s">
        <v>1755</v>
      </c>
      <c r="H215" s="462" t="s">
        <v>1756</v>
      </c>
      <c r="I215" s="256">
        <v>83101</v>
      </c>
      <c r="J215" s="256">
        <v>20190101</v>
      </c>
      <c r="K215" s="256">
        <v>20220630</v>
      </c>
    </row>
    <row r="216" spans="2:11" s="256" customFormat="1" x14ac:dyDescent="0.25">
      <c r="B216" s="256">
        <v>2</v>
      </c>
      <c r="C216" s="256" t="s">
        <v>1525</v>
      </c>
      <c r="D216" s="256" t="s">
        <v>1303</v>
      </c>
      <c r="E216" s="256">
        <v>100</v>
      </c>
      <c r="F216" s="256" t="s">
        <v>1526</v>
      </c>
      <c r="G216" s="256" t="s">
        <v>1476</v>
      </c>
      <c r="H216" s="462" t="s">
        <v>1540</v>
      </c>
      <c r="I216" s="256">
        <v>83101</v>
      </c>
      <c r="J216" s="256">
        <v>20190101</v>
      </c>
      <c r="K216" s="256">
        <v>20220630</v>
      </c>
    </row>
    <row r="217" spans="2:11" s="256" customFormat="1" x14ac:dyDescent="0.25">
      <c r="B217" s="256">
        <v>2</v>
      </c>
      <c r="C217" s="256" t="s">
        <v>1525</v>
      </c>
      <c r="D217" s="256" t="s">
        <v>1303</v>
      </c>
      <c r="E217" s="256">
        <v>100</v>
      </c>
      <c r="F217" s="256" t="s">
        <v>1526</v>
      </c>
      <c r="G217" s="256" t="s">
        <v>1541</v>
      </c>
      <c r="H217" s="462" t="s">
        <v>1542</v>
      </c>
      <c r="I217" s="256">
        <v>83101</v>
      </c>
      <c r="J217" s="256">
        <v>20190101</v>
      </c>
      <c r="K217" s="256">
        <v>20220630</v>
      </c>
    </row>
    <row r="218" spans="2:11" x14ac:dyDescent="0.25">
      <c r="B218" s="256">
        <v>2</v>
      </c>
      <c r="C218" s="256" t="s">
        <v>1525</v>
      </c>
      <c r="D218" s="256" t="s">
        <v>1303</v>
      </c>
      <c r="E218" s="256">
        <v>100</v>
      </c>
      <c r="F218" s="256" t="s">
        <v>1526</v>
      </c>
      <c r="G218" s="256" t="s">
        <v>1478</v>
      </c>
      <c r="H218" s="462" t="s">
        <v>1757</v>
      </c>
      <c r="I218" s="256">
        <v>83101</v>
      </c>
      <c r="J218" s="256">
        <v>20190101</v>
      </c>
      <c r="K218" s="256">
        <v>20220630</v>
      </c>
    </row>
    <row r="219" spans="2:11" x14ac:dyDescent="0.25">
      <c r="B219" s="256">
        <v>2</v>
      </c>
      <c r="C219" s="256" t="s">
        <v>1525</v>
      </c>
      <c r="D219" s="256" t="s">
        <v>1303</v>
      </c>
      <c r="E219" s="256">
        <v>100</v>
      </c>
      <c r="F219" s="256" t="s">
        <v>1526</v>
      </c>
      <c r="G219" s="256" t="s">
        <v>1501</v>
      </c>
      <c r="H219" s="462" t="s">
        <v>1543</v>
      </c>
      <c r="I219" s="256">
        <v>83101</v>
      </c>
      <c r="J219" s="256">
        <v>20190101</v>
      </c>
      <c r="K219" s="256">
        <v>20220630</v>
      </c>
    </row>
    <row r="220" spans="2:11" x14ac:dyDescent="0.25">
      <c r="B220" s="256">
        <v>2</v>
      </c>
      <c r="C220" s="256" t="s">
        <v>1525</v>
      </c>
      <c r="D220" s="256" t="s">
        <v>1303</v>
      </c>
      <c r="E220" s="256">
        <v>100</v>
      </c>
      <c r="F220" s="256" t="s">
        <v>1526</v>
      </c>
      <c r="G220" s="256" t="s">
        <v>1503</v>
      </c>
      <c r="H220" s="462" t="s">
        <v>1758</v>
      </c>
      <c r="I220" s="256">
        <v>83101</v>
      </c>
      <c r="J220" s="256">
        <v>20190101</v>
      </c>
      <c r="K220" s="256">
        <v>20220630</v>
      </c>
    </row>
    <row r="221" spans="2:11" x14ac:dyDescent="0.25">
      <c r="B221" s="256">
        <v>2</v>
      </c>
      <c r="C221" s="256" t="s">
        <v>1525</v>
      </c>
      <c r="D221" s="256" t="s">
        <v>1303</v>
      </c>
      <c r="E221" s="256">
        <v>100</v>
      </c>
      <c r="F221" s="256" t="s">
        <v>1526</v>
      </c>
      <c r="G221" s="256" t="s">
        <v>1544</v>
      </c>
      <c r="H221" s="462" t="s">
        <v>1545</v>
      </c>
      <c r="I221" s="256">
        <v>83101</v>
      </c>
      <c r="J221" s="256">
        <v>20190101</v>
      </c>
      <c r="K221" s="256">
        <v>20220630</v>
      </c>
    </row>
    <row r="222" spans="2:11" x14ac:dyDescent="0.25">
      <c r="B222" s="256">
        <v>2</v>
      </c>
      <c r="C222" s="256" t="s">
        <v>1525</v>
      </c>
      <c r="D222" s="256" t="s">
        <v>1303</v>
      </c>
      <c r="E222" s="256">
        <v>100</v>
      </c>
      <c r="F222" s="256" t="s">
        <v>1526</v>
      </c>
      <c r="G222" s="256" t="s">
        <v>1552</v>
      </c>
      <c r="H222" s="462" t="s">
        <v>1545</v>
      </c>
      <c r="I222" s="256">
        <v>83101</v>
      </c>
      <c r="J222" s="256">
        <v>20190101</v>
      </c>
      <c r="K222" s="256">
        <v>20220630</v>
      </c>
    </row>
    <row r="223" spans="2:11" x14ac:dyDescent="0.25">
      <c r="B223" s="256">
        <v>2</v>
      </c>
      <c r="C223" s="256" t="s">
        <v>1525</v>
      </c>
      <c r="D223" s="256" t="s">
        <v>1303</v>
      </c>
      <c r="E223" s="256">
        <v>100</v>
      </c>
      <c r="F223" s="256" t="s">
        <v>1526</v>
      </c>
      <c r="G223" s="256" t="s">
        <v>1560</v>
      </c>
      <c r="H223" s="462" t="s">
        <v>1561</v>
      </c>
      <c r="I223" s="256">
        <v>83101</v>
      </c>
      <c r="J223" s="256">
        <v>20190101</v>
      </c>
      <c r="K223" s="256">
        <v>20220630</v>
      </c>
    </row>
    <row r="224" spans="2:11" x14ac:dyDescent="0.25">
      <c r="B224" s="256">
        <v>2</v>
      </c>
      <c r="C224" s="256" t="s">
        <v>1525</v>
      </c>
      <c r="D224" s="256" t="s">
        <v>1303</v>
      </c>
      <c r="E224" s="256">
        <v>100</v>
      </c>
      <c r="F224" s="256" t="s">
        <v>1526</v>
      </c>
      <c r="G224" s="256" t="s">
        <v>1562</v>
      </c>
      <c r="H224" s="462" t="s">
        <v>1563</v>
      </c>
      <c r="I224" s="256">
        <v>83101</v>
      </c>
      <c r="J224" s="256">
        <v>20190101</v>
      </c>
      <c r="K224" s="256">
        <v>20220630</v>
      </c>
    </row>
    <row r="225" spans="2:11" x14ac:dyDescent="0.25">
      <c r="B225" s="256">
        <v>2</v>
      </c>
      <c r="C225" s="256" t="s">
        <v>1525</v>
      </c>
      <c r="D225" s="256" t="s">
        <v>1303</v>
      </c>
      <c r="E225" s="256">
        <v>100</v>
      </c>
      <c r="F225" s="256" t="s">
        <v>1526</v>
      </c>
      <c r="G225" s="256" t="s">
        <v>1564</v>
      </c>
      <c r="H225" s="462" t="s">
        <v>1565</v>
      </c>
      <c r="I225" s="256">
        <v>83101</v>
      </c>
      <c r="J225" s="256">
        <v>20190101</v>
      </c>
      <c r="K225" s="256">
        <v>20220630</v>
      </c>
    </row>
    <row r="226" spans="2:11" x14ac:dyDescent="0.25">
      <c r="B226" s="256">
        <v>2</v>
      </c>
      <c r="C226" s="256" t="s">
        <v>1525</v>
      </c>
      <c r="D226" s="256" t="s">
        <v>1303</v>
      </c>
      <c r="E226" s="256">
        <v>100</v>
      </c>
      <c r="F226" s="256" t="s">
        <v>1526</v>
      </c>
      <c r="G226" s="256" t="s">
        <v>1558</v>
      </c>
      <c r="H226" s="462" t="s">
        <v>1559</v>
      </c>
      <c r="I226" s="256">
        <v>83101</v>
      </c>
      <c r="J226" s="256">
        <v>20190101</v>
      </c>
      <c r="K226" s="256">
        <v>20220630</v>
      </c>
    </row>
    <row r="227" spans="2:11" x14ac:dyDescent="0.25">
      <c r="B227" s="256">
        <v>2</v>
      </c>
      <c r="C227" s="256" t="s">
        <v>1525</v>
      </c>
      <c r="D227" s="256" t="s">
        <v>1303</v>
      </c>
      <c r="E227" s="256">
        <v>100</v>
      </c>
      <c r="F227" s="256" t="s">
        <v>1526</v>
      </c>
      <c r="G227" s="256" t="s">
        <v>1566</v>
      </c>
      <c r="H227" s="462" t="s">
        <v>1567</v>
      </c>
      <c r="I227" s="256">
        <v>83101</v>
      </c>
      <c r="J227" s="256">
        <v>20190101</v>
      </c>
      <c r="K227" s="256">
        <v>20220630</v>
      </c>
    </row>
    <row r="228" spans="2:11" x14ac:dyDescent="0.25">
      <c r="B228" s="256">
        <v>2</v>
      </c>
      <c r="C228" s="256" t="s">
        <v>1525</v>
      </c>
      <c r="D228" s="256" t="s">
        <v>1303</v>
      </c>
      <c r="E228" s="256">
        <v>100</v>
      </c>
      <c r="F228" s="256" t="s">
        <v>1526</v>
      </c>
      <c r="G228" s="256" t="s">
        <v>1568</v>
      </c>
      <c r="H228" s="462" t="s">
        <v>1569</v>
      </c>
      <c r="I228" s="256">
        <v>83101</v>
      </c>
      <c r="J228" s="256">
        <v>20190101</v>
      </c>
      <c r="K228" s="256">
        <v>20220630</v>
      </c>
    </row>
    <row r="229" spans="2:11" x14ac:dyDescent="0.25">
      <c r="B229" s="256">
        <v>2</v>
      </c>
      <c r="C229" s="256" t="s">
        <v>1525</v>
      </c>
      <c r="D229" s="256" t="s">
        <v>1303</v>
      </c>
      <c r="E229" s="256">
        <v>100</v>
      </c>
      <c r="F229" s="256" t="s">
        <v>1526</v>
      </c>
      <c r="G229" s="256" t="s">
        <v>1759</v>
      </c>
      <c r="H229" s="462" t="s">
        <v>1760</v>
      </c>
      <c r="I229" s="256">
        <v>83101</v>
      </c>
      <c r="J229" s="256">
        <v>20190101</v>
      </c>
      <c r="K229" s="256">
        <v>20220630</v>
      </c>
    </row>
    <row r="230" spans="2:11" x14ac:dyDescent="0.25">
      <c r="B230" s="62" t="s">
        <v>154</v>
      </c>
      <c r="C230" s="64"/>
      <c r="D230" s="64"/>
      <c r="E230" s="64"/>
      <c r="F230" s="190"/>
      <c r="G230" s="255"/>
      <c r="H230" s="64"/>
      <c r="I230" s="64"/>
      <c r="J230" s="64"/>
      <c r="K230" s="64"/>
    </row>
    <row r="231" spans="2:11" x14ac:dyDescent="0.25">
      <c r="B231" s="64"/>
      <c r="C231" s="64"/>
      <c r="D231" s="64"/>
      <c r="E231" s="64"/>
      <c r="F231" s="64"/>
      <c r="G231" s="64"/>
      <c r="H231" s="64"/>
      <c r="I231" s="64"/>
      <c r="J231" s="64"/>
      <c r="K231" s="64"/>
    </row>
    <row r="232" spans="2:11" x14ac:dyDescent="0.25">
      <c r="B232" s="11"/>
      <c r="C232" s="12"/>
      <c r="D232" s="12"/>
      <c r="E232" s="13"/>
    </row>
    <row r="233" spans="2:11" x14ac:dyDescent="0.25">
      <c r="B233" s="500" t="str">
        <f>+'Caratula Resumen'!B46:E46</f>
        <v>C.P. ESMERALDA HERNANDEZ ESCOGIDO</v>
      </c>
      <c r="C233" s="501"/>
      <c r="D233" s="501"/>
      <c r="E233" s="502"/>
    </row>
    <row r="234" spans="2:11" x14ac:dyDescent="0.25">
      <c r="B234" s="515" t="s">
        <v>40</v>
      </c>
      <c r="C234" s="516"/>
      <c r="D234" s="516"/>
      <c r="E234" s="517"/>
    </row>
    <row r="235" spans="2:11" x14ac:dyDescent="0.25">
      <c r="B235" s="14"/>
      <c r="C235" s="342"/>
      <c r="D235" s="342"/>
      <c r="E235" s="16"/>
    </row>
    <row r="236" spans="2:11" x14ac:dyDescent="0.25">
      <c r="B236" s="500" t="str">
        <f>+'Caratula Resumen'!B49:E49</f>
        <v>SUBJEFE DE NOMINA FEDERAL</v>
      </c>
      <c r="C236" s="501"/>
      <c r="D236" s="501"/>
      <c r="E236" s="502"/>
    </row>
    <row r="237" spans="2:11" x14ac:dyDescent="0.25">
      <c r="B237" s="515" t="s">
        <v>41</v>
      </c>
      <c r="C237" s="516"/>
      <c r="D237" s="516"/>
      <c r="E237" s="517"/>
    </row>
    <row r="238" spans="2:11" x14ac:dyDescent="0.25">
      <c r="B238" s="14"/>
      <c r="C238" s="342"/>
      <c r="D238" s="342"/>
      <c r="E238" s="16"/>
    </row>
    <row r="239" spans="2:11" x14ac:dyDescent="0.25">
      <c r="B239" s="500"/>
      <c r="C239" s="501"/>
      <c r="D239" s="501"/>
      <c r="E239" s="502"/>
    </row>
    <row r="240" spans="2:11" x14ac:dyDescent="0.25">
      <c r="B240" s="515" t="s">
        <v>42</v>
      </c>
      <c r="C240" s="516"/>
      <c r="D240" s="516"/>
      <c r="E240" s="517"/>
    </row>
    <row r="241" spans="2:5" x14ac:dyDescent="0.25">
      <c r="B241" s="14"/>
      <c r="C241" s="342"/>
      <c r="D241" s="342"/>
      <c r="E241" s="16"/>
    </row>
    <row r="242" spans="2:5" x14ac:dyDescent="0.25">
      <c r="B242" s="518" t="str">
        <f>+'Caratula Resumen'!B55:E55</f>
        <v>LEÓN, GUANAJUATO. A 6 DE JULIO DE 2022.</v>
      </c>
      <c r="C242" s="519"/>
      <c r="D242" s="519"/>
      <c r="E242" s="520"/>
    </row>
    <row r="243" spans="2:5" x14ac:dyDescent="0.25">
      <c r="B243" s="515" t="s">
        <v>43</v>
      </c>
      <c r="C243" s="516"/>
      <c r="D243" s="516"/>
      <c r="E243" s="517"/>
    </row>
    <row r="244" spans="2:5" x14ac:dyDescent="0.25">
      <c r="B244" s="512"/>
      <c r="C244" s="513"/>
      <c r="D244" s="513"/>
      <c r="E244" s="514"/>
    </row>
  </sheetData>
  <mergeCells count="9">
    <mergeCell ref="B244:E244"/>
    <mergeCell ref="B233:E233"/>
    <mergeCell ref="B234:E234"/>
    <mergeCell ref="B236:E236"/>
    <mergeCell ref="B237:E237"/>
    <mergeCell ref="B239:E239"/>
    <mergeCell ref="B240:E240"/>
    <mergeCell ref="B242:E242"/>
    <mergeCell ref="B243:E243"/>
  </mergeCells>
  <dataValidations count="1">
    <dataValidation allowBlank="1" showInputMessage="1" showErrorMessage="1" sqref="B7"/>
  </dataValidations>
  <pageMargins left="0.7" right="0.7" top="0.75" bottom="0.75" header="0.3" footer="0.3"/>
  <pageSetup paperSize="9" scale="5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7"/>
  <sheetViews>
    <sheetView showGridLines="0" view="pageBreakPreview" zoomScale="60" zoomScaleNormal="70" workbookViewId="0">
      <selection activeCell="W39" sqref="W39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9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15" width="11.42578125" customWidth="1"/>
    <col min="16" max="16" width="18.85546875" customWidth="1"/>
    <col min="17" max="254" width="11.42578125" customWidth="1"/>
    <col min="255" max="255" width="3.7109375" customWidth="1"/>
  </cols>
  <sheetData>
    <row r="1" spans="2:8" ht="15" customHeight="1" x14ac:dyDescent="0.25">
      <c r="G1" s="107"/>
      <c r="H1" s="107"/>
    </row>
    <row r="2" spans="2:8" ht="15" customHeight="1" x14ac:dyDescent="0.25">
      <c r="G2" s="107"/>
      <c r="H2" s="107"/>
    </row>
    <row r="3" spans="2:8" ht="15" customHeight="1" x14ac:dyDescent="0.25">
      <c r="G3" s="107"/>
      <c r="H3" s="107"/>
    </row>
    <row r="4" spans="2:8" ht="15" customHeight="1" x14ac:dyDescent="0.25">
      <c r="G4" s="107"/>
      <c r="H4" s="107"/>
    </row>
    <row r="5" spans="2:8" ht="15" customHeight="1" x14ac:dyDescent="0.25">
      <c r="G5" s="107"/>
      <c r="H5" s="107"/>
    </row>
    <row r="6" spans="2:8" ht="15" customHeight="1" x14ac:dyDescent="0.25"/>
    <row r="7" spans="2:8" ht="18.75" x14ac:dyDescent="0.3">
      <c r="B7" s="70" t="s">
        <v>228</v>
      </c>
      <c r="C7" s="71"/>
      <c r="D7" s="71"/>
      <c r="E7" s="71"/>
      <c r="F7" s="71"/>
      <c r="G7" s="364" t="str">
        <f>+'A Y  II D3'!X7</f>
        <v>GUANAJUATO</v>
      </c>
      <c r="H7" s="439"/>
    </row>
    <row r="8" spans="2:8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25" t="str">
        <f>+'A Y  II D3'!X8</f>
        <v>2do. Trimestre 2022</v>
      </c>
      <c r="H8" s="437"/>
    </row>
    <row r="9" spans="2:8" x14ac:dyDescent="0.25">
      <c r="B9" s="76"/>
      <c r="C9" s="77"/>
      <c r="D9" s="77"/>
      <c r="E9" s="77"/>
      <c r="F9" s="77"/>
      <c r="G9" s="77"/>
      <c r="H9" s="78"/>
    </row>
    <row r="11" spans="2:8" ht="15" customHeight="1" x14ac:dyDescent="0.25">
      <c r="B11" s="571" t="s">
        <v>45</v>
      </c>
      <c r="C11" s="571" t="s">
        <v>93</v>
      </c>
      <c r="D11" s="571" t="s">
        <v>47</v>
      </c>
      <c r="E11" s="557" t="s">
        <v>229</v>
      </c>
      <c r="F11" s="575" t="s">
        <v>230</v>
      </c>
      <c r="G11" s="575"/>
      <c r="H11" s="575"/>
    </row>
    <row r="12" spans="2:8" x14ac:dyDescent="0.25">
      <c r="B12" s="572"/>
      <c r="C12" s="572"/>
      <c r="D12" s="572"/>
      <c r="E12" s="574"/>
      <c r="F12" s="550" t="s">
        <v>231</v>
      </c>
      <c r="G12" s="550" t="s">
        <v>232</v>
      </c>
      <c r="H12" s="550" t="s">
        <v>233</v>
      </c>
    </row>
    <row r="13" spans="2:8" x14ac:dyDescent="0.25">
      <c r="B13" s="573"/>
      <c r="C13" s="573"/>
      <c r="D13" s="573"/>
      <c r="E13" s="558"/>
      <c r="F13" s="550"/>
      <c r="G13" s="550"/>
      <c r="H13" s="550"/>
    </row>
    <row r="14" spans="2:8" x14ac:dyDescent="0.25">
      <c r="G14" s="256"/>
      <c r="H14" s="256"/>
    </row>
    <row r="15" spans="2:8" s="64" customFormat="1" ht="12.75" hidden="1" x14ac:dyDescent="0.2">
      <c r="B15" s="257" t="s">
        <v>45</v>
      </c>
      <c r="C15" s="257" t="s">
        <v>93</v>
      </c>
      <c r="D15" s="257" t="s">
        <v>47</v>
      </c>
      <c r="E15" s="198" t="s">
        <v>229</v>
      </c>
      <c r="F15" s="198" t="s">
        <v>231</v>
      </c>
      <c r="G15" s="198" t="s">
        <v>232</v>
      </c>
      <c r="H15" s="198" t="s">
        <v>233</v>
      </c>
    </row>
    <row r="16" spans="2:8" ht="15.75" x14ac:dyDescent="0.25">
      <c r="B16" s="258"/>
      <c r="C16" s="260"/>
      <c r="D16" s="260"/>
      <c r="E16" s="183"/>
      <c r="F16" s="259"/>
      <c r="G16" s="261"/>
      <c r="H16" s="261"/>
    </row>
    <row r="17" spans="2:8" ht="15.75" x14ac:dyDescent="0.25">
      <c r="B17" s="258"/>
      <c r="C17" s="260"/>
      <c r="D17" s="260"/>
      <c r="E17" s="183"/>
      <c r="F17" s="261"/>
      <c r="G17" s="261"/>
      <c r="H17" s="261"/>
    </row>
    <row r="18" spans="2:8" ht="15.75" x14ac:dyDescent="0.25">
      <c r="B18" s="258"/>
      <c r="C18" s="260"/>
      <c r="D18" s="260"/>
      <c r="E18" s="183"/>
      <c r="F18" s="261"/>
      <c r="G18" s="261"/>
      <c r="H18" s="261"/>
    </row>
    <row r="19" spans="2:8" ht="15.75" x14ac:dyDescent="0.25">
      <c r="B19" s="258"/>
      <c r="C19" s="260"/>
      <c r="D19" s="260"/>
      <c r="E19" s="183"/>
      <c r="F19" s="261"/>
      <c r="G19" s="261"/>
      <c r="H19" s="261"/>
    </row>
    <row r="20" spans="2:8" x14ac:dyDescent="0.25">
      <c r="B20" s="158" t="s">
        <v>74</v>
      </c>
      <c r="C20" s="159"/>
      <c r="D20" s="262"/>
      <c r="E20" s="263" t="s">
        <v>234</v>
      </c>
      <c r="F20" s="264">
        <v>0</v>
      </c>
      <c r="G20" s="265"/>
      <c r="H20" s="266"/>
    </row>
    <row r="21" spans="2:8" x14ac:dyDescent="0.25">
      <c r="B21" s="45"/>
      <c r="C21" s="267"/>
      <c r="D21" s="223"/>
      <c r="E21" s="268"/>
      <c r="F21" s="268" t="s">
        <v>235</v>
      </c>
      <c r="G21" s="269">
        <v>0</v>
      </c>
      <c r="H21" s="270"/>
    </row>
    <row r="22" spans="2:8" x14ac:dyDescent="0.25">
      <c r="B22" s="271"/>
      <c r="C22" s="272"/>
      <c r="D22" s="273"/>
      <c r="E22" s="274"/>
      <c r="F22" s="275"/>
      <c r="G22" s="276" t="s">
        <v>236</v>
      </c>
      <c r="H22" s="277">
        <v>0</v>
      </c>
    </row>
    <row r="23" spans="2:8" x14ac:dyDescent="0.25">
      <c r="B23" s="62" t="s">
        <v>154</v>
      </c>
      <c r="C23" s="64"/>
      <c r="D23" s="64"/>
      <c r="E23" s="190"/>
      <c r="F23" s="255"/>
      <c r="G23" s="64"/>
      <c r="H23" s="64"/>
    </row>
    <row r="25" spans="2:8" x14ac:dyDescent="0.25">
      <c r="B25" s="11"/>
      <c r="C25" s="12"/>
      <c r="D25" s="13"/>
    </row>
    <row r="26" spans="2:8" x14ac:dyDescent="0.25">
      <c r="B26" s="500" t="str">
        <f>+'Caratula Resumen'!B46:E46</f>
        <v>C.P. ESMERALDA HERNANDEZ ESCOGIDO</v>
      </c>
      <c r="C26" s="501"/>
      <c r="D26" s="502"/>
    </row>
    <row r="27" spans="2:8" x14ac:dyDescent="0.25">
      <c r="B27" s="515" t="s">
        <v>40</v>
      </c>
      <c r="C27" s="516"/>
      <c r="D27" s="517"/>
    </row>
    <row r="28" spans="2:8" x14ac:dyDescent="0.25">
      <c r="B28" s="14"/>
      <c r="C28" s="342"/>
      <c r="D28" s="16"/>
    </row>
    <row r="29" spans="2:8" x14ac:dyDescent="0.25">
      <c r="B29" s="500" t="str">
        <f>+'Caratula Resumen'!B49:E49</f>
        <v>SUBJEFE DE NOMINA FEDERAL</v>
      </c>
      <c r="C29" s="501"/>
      <c r="D29" s="502"/>
    </row>
    <row r="30" spans="2:8" x14ac:dyDescent="0.25">
      <c r="B30" s="515" t="s">
        <v>41</v>
      </c>
      <c r="C30" s="516"/>
      <c r="D30" s="517"/>
    </row>
    <row r="31" spans="2:8" x14ac:dyDescent="0.25">
      <c r="B31" s="14"/>
      <c r="C31" s="342"/>
      <c r="D31" s="16"/>
    </row>
    <row r="32" spans="2:8" x14ac:dyDescent="0.25">
      <c r="B32" s="500"/>
      <c r="C32" s="501"/>
      <c r="D32" s="502"/>
    </row>
    <row r="33" spans="2:4" x14ac:dyDescent="0.25">
      <c r="B33" s="515" t="s">
        <v>42</v>
      </c>
      <c r="C33" s="516"/>
      <c r="D33" s="517"/>
    </row>
    <row r="34" spans="2:4" x14ac:dyDescent="0.25">
      <c r="B34" s="14"/>
      <c r="C34" s="342"/>
      <c r="D34" s="16"/>
    </row>
    <row r="35" spans="2:4" x14ac:dyDescent="0.25">
      <c r="B35" s="518" t="str">
        <f>+'Caratula Resumen'!B55:E55</f>
        <v>LEÓN, GUANAJUATO. A 6 DE JULIO DE 2022.</v>
      </c>
      <c r="C35" s="519"/>
      <c r="D35" s="520"/>
    </row>
    <row r="36" spans="2:4" x14ac:dyDescent="0.25">
      <c r="B36" s="515" t="s">
        <v>43</v>
      </c>
      <c r="C36" s="516"/>
      <c r="D36" s="517"/>
    </row>
    <row r="37" spans="2:4" x14ac:dyDescent="0.25">
      <c r="B37" s="345"/>
      <c r="C37" s="346"/>
      <c r="D37" s="347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"/>
  </dataValidations>
  <pageMargins left="0.7" right="0.7" top="0.75" bottom="0.75" header="0.3" footer="0.3"/>
  <pageSetup paperSize="9" scale="5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0"/>
  <sheetViews>
    <sheetView showGridLines="0" view="pageBreakPreview" zoomScale="60" zoomScaleNormal="55" workbookViewId="0">
      <selection activeCell="W39" sqref="W39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8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237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2"/>
    </row>
    <row r="8" spans="2:19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23"/>
      <c r="I8" s="23"/>
      <c r="J8" s="74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448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 x14ac:dyDescent="0.3">
      <c r="B10" s="278"/>
    </row>
    <row r="11" spans="2:19" ht="15" customHeight="1" x14ac:dyDescent="0.25">
      <c r="B11" s="522" t="s">
        <v>45</v>
      </c>
      <c r="C11" s="568" t="s">
        <v>238</v>
      </c>
      <c r="D11" s="568" t="s">
        <v>239</v>
      </c>
      <c r="E11" s="568" t="s">
        <v>93</v>
      </c>
      <c r="F11" s="568" t="s">
        <v>47</v>
      </c>
      <c r="G11" s="566" t="s">
        <v>240</v>
      </c>
      <c r="H11" s="522" t="s">
        <v>49</v>
      </c>
      <c r="I11" s="576" t="s">
        <v>50</v>
      </c>
      <c r="J11" s="576"/>
      <c r="K11" s="576"/>
      <c r="L11" s="576"/>
      <c r="M11" s="576"/>
      <c r="N11" s="576"/>
      <c r="O11" s="576"/>
      <c r="P11" s="568" t="s">
        <v>139</v>
      </c>
      <c r="Q11" s="568" t="s">
        <v>241</v>
      </c>
      <c r="R11" s="576" t="s">
        <v>242</v>
      </c>
      <c r="S11" s="576"/>
    </row>
    <row r="12" spans="2:19" ht="38.25" x14ac:dyDescent="0.25">
      <c r="B12" s="522"/>
      <c r="C12" s="568"/>
      <c r="D12" s="568"/>
      <c r="E12" s="568"/>
      <c r="F12" s="568"/>
      <c r="G12" s="566"/>
      <c r="H12" s="522"/>
      <c r="I12" s="33" t="s">
        <v>61</v>
      </c>
      <c r="J12" s="33" t="s">
        <v>62</v>
      </c>
      <c r="K12" s="33" t="s">
        <v>63</v>
      </c>
      <c r="L12" s="33" t="s">
        <v>64</v>
      </c>
      <c r="M12" s="33" t="s">
        <v>65</v>
      </c>
      <c r="N12" s="34" t="s">
        <v>66</v>
      </c>
      <c r="O12" s="33" t="s">
        <v>67</v>
      </c>
      <c r="P12" s="568"/>
      <c r="Q12" s="568"/>
      <c r="R12" s="227" t="s">
        <v>100</v>
      </c>
      <c r="S12" s="227" t="s">
        <v>101</v>
      </c>
    </row>
    <row r="13" spans="2:19" x14ac:dyDescent="0.25">
      <c r="C13" s="144"/>
    </row>
    <row r="14" spans="2:19" ht="45" hidden="1" x14ac:dyDescent="0.25">
      <c r="B14" s="229" t="s">
        <v>45</v>
      </c>
      <c r="C14" s="279" t="s">
        <v>238</v>
      </c>
      <c r="D14" s="279" t="s">
        <v>239</v>
      </c>
      <c r="E14" s="279" t="s">
        <v>93</v>
      </c>
      <c r="F14" s="279" t="s">
        <v>47</v>
      </c>
      <c r="G14" s="229" t="s">
        <v>240</v>
      </c>
      <c r="H14" s="229" t="s">
        <v>49</v>
      </c>
      <c r="I14" s="280" t="s">
        <v>61</v>
      </c>
      <c r="J14" s="280" t="s">
        <v>62</v>
      </c>
      <c r="K14" s="280" t="s">
        <v>63</v>
      </c>
      <c r="L14" s="280" t="s">
        <v>64</v>
      </c>
      <c r="M14" s="280" t="s">
        <v>65</v>
      </c>
      <c r="N14" s="280" t="s">
        <v>102</v>
      </c>
      <c r="O14" s="280" t="s">
        <v>67</v>
      </c>
      <c r="P14" s="279" t="s">
        <v>139</v>
      </c>
      <c r="Q14" s="279" t="s">
        <v>241</v>
      </c>
      <c r="R14" s="226" t="s">
        <v>243</v>
      </c>
      <c r="S14" s="226" t="s">
        <v>244</v>
      </c>
    </row>
    <row r="15" spans="2:19" x14ac:dyDescent="0.25">
      <c r="B15" s="440"/>
      <c r="C15" s="441"/>
      <c r="D15" s="441"/>
      <c r="E15" s="442"/>
      <c r="F15" s="442"/>
      <c r="G15" s="441"/>
      <c r="H15" s="440"/>
      <c r="I15" s="443"/>
      <c r="J15" s="444"/>
      <c r="K15" s="443"/>
      <c r="L15" s="443"/>
      <c r="M15" s="445"/>
      <c r="N15" s="446"/>
      <c r="O15" s="443"/>
      <c r="P15" s="442"/>
      <c r="Q15" s="441"/>
      <c r="R15" s="447"/>
      <c r="S15" s="447"/>
    </row>
    <row r="16" spans="2:19" x14ac:dyDescent="0.25">
      <c r="B16" s="440"/>
      <c r="C16" s="441"/>
      <c r="D16" s="441"/>
      <c r="E16" s="442"/>
      <c r="F16" s="442"/>
      <c r="G16" s="441"/>
      <c r="H16" s="440"/>
      <c r="I16" s="443"/>
      <c r="J16" s="444"/>
      <c r="K16" s="443"/>
      <c r="L16" s="443"/>
      <c r="M16" s="445"/>
      <c r="N16" s="446"/>
      <c r="O16" s="443"/>
      <c r="P16" s="442"/>
      <c r="Q16" s="441"/>
      <c r="R16" s="447"/>
      <c r="S16" s="447"/>
    </row>
    <row r="17" spans="2:19" x14ac:dyDescent="0.25">
      <c r="B17" s="440"/>
      <c r="C17" s="441"/>
      <c r="D17" s="441"/>
      <c r="E17" s="442"/>
      <c r="F17" s="442"/>
      <c r="G17" s="441"/>
      <c r="H17" s="440"/>
      <c r="I17" s="443"/>
      <c r="J17" s="444"/>
      <c r="K17" s="443"/>
      <c r="L17" s="443"/>
      <c r="M17" s="445"/>
      <c r="N17" s="446"/>
      <c r="O17" s="443"/>
      <c r="P17" s="442"/>
      <c r="Q17" s="441"/>
      <c r="R17" s="447"/>
      <c r="S17" s="447"/>
    </row>
    <row r="18" spans="2:19" x14ac:dyDescent="0.25">
      <c r="B18" s="440"/>
      <c r="C18" s="441"/>
      <c r="D18" s="441"/>
      <c r="E18" s="442"/>
      <c r="F18" s="442"/>
      <c r="G18" s="441"/>
      <c r="H18" s="440"/>
      <c r="I18" s="443"/>
      <c r="J18" s="444"/>
      <c r="K18" s="443"/>
      <c r="L18" s="443"/>
      <c r="M18" s="445"/>
      <c r="N18" s="446"/>
      <c r="O18" s="443"/>
      <c r="P18" s="442"/>
      <c r="Q18" s="441"/>
      <c r="R18" s="447"/>
      <c r="S18" s="447"/>
    </row>
    <row r="19" spans="2:19" x14ac:dyDescent="0.25">
      <c r="B19" s="208"/>
      <c r="C19" s="183"/>
      <c r="D19" s="183"/>
      <c r="E19" s="260"/>
      <c r="F19" s="260"/>
      <c r="G19" s="183"/>
      <c r="H19" s="208"/>
      <c r="I19" s="202"/>
      <c r="J19" s="184"/>
      <c r="K19" s="202"/>
      <c r="L19" s="202"/>
      <c r="M19" s="200"/>
      <c r="N19" s="185"/>
      <c r="O19" s="202"/>
      <c r="P19" s="260"/>
      <c r="Q19" s="183"/>
      <c r="R19" s="220"/>
      <c r="S19" s="220"/>
    </row>
    <row r="20" spans="2:19" x14ac:dyDescent="0.25">
      <c r="B20" s="208"/>
      <c r="C20" s="183"/>
      <c r="D20" s="183"/>
      <c r="E20" s="260"/>
      <c r="F20" s="260"/>
      <c r="G20" s="183"/>
      <c r="H20" s="208"/>
      <c r="I20" s="202"/>
      <c r="J20" s="184"/>
      <c r="K20" s="202"/>
      <c r="L20" s="202"/>
      <c r="M20" s="200"/>
      <c r="N20" s="185"/>
      <c r="O20" s="202"/>
      <c r="P20" s="260"/>
      <c r="Q20" s="183"/>
      <c r="R20" s="220"/>
      <c r="S20" s="220"/>
    </row>
    <row r="21" spans="2:19" x14ac:dyDescent="0.25">
      <c r="B21" s="222"/>
      <c r="C21" s="182"/>
      <c r="D21" s="182"/>
      <c r="E21" s="258"/>
      <c r="F21" s="258"/>
      <c r="G21" s="182"/>
      <c r="H21" s="222"/>
      <c r="I21" s="281"/>
      <c r="J21" s="89"/>
      <c r="K21" s="281"/>
      <c r="L21" s="281"/>
      <c r="M21" s="282"/>
      <c r="N21" s="90"/>
      <c r="O21" s="281"/>
      <c r="P21" s="258"/>
      <c r="Q21" s="182"/>
      <c r="R21" s="91"/>
      <c r="S21" s="91"/>
    </row>
    <row r="22" spans="2:19" x14ac:dyDescent="0.25">
      <c r="B22" s="158" t="s">
        <v>74</v>
      </c>
      <c r="C22" s="49">
        <v>0</v>
      </c>
      <c r="D22" s="56"/>
      <c r="E22" s="56"/>
      <c r="F22" s="56"/>
      <c r="G22" s="56"/>
      <c r="H22" s="47"/>
      <c r="I22" s="48"/>
      <c r="J22" s="267"/>
      <c r="K22" s="56"/>
      <c r="L22" s="56"/>
      <c r="M22" s="47" t="s">
        <v>75</v>
      </c>
      <c r="N22" s="48"/>
      <c r="O22" s="49">
        <v>0</v>
      </c>
      <c r="P22" s="56"/>
      <c r="Q22" s="56"/>
      <c r="R22" s="283"/>
      <c r="S22" s="284"/>
    </row>
    <row r="23" spans="2:19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7"/>
    </row>
    <row r="24" spans="2:19" x14ac:dyDescent="0.25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61"/>
    </row>
    <row r="25" spans="2:19" x14ac:dyDescent="0.25">
      <c r="B25" s="62" t="s">
        <v>154</v>
      </c>
      <c r="C25" s="157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2:19" x14ac:dyDescent="0.25">
      <c r="B26" s="163" t="s">
        <v>245</v>
      </c>
      <c r="C26" s="64"/>
      <c r="D26" s="64"/>
      <c r="E26" s="285"/>
      <c r="F26" s="64"/>
      <c r="G26" s="64"/>
    </row>
    <row r="28" spans="2:19" x14ac:dyDescent="0.25">
      <c r="B28" s="11"/>
      <c r="C28" s="12"/>
      <c r="D28" s="13"/>
    </row>
    <row r="29" spans="2:19" x14ac:dyDescent="0.25">
      <c r="B29" s="500" t="str">
        <f>+'Caratula Resumen'!B46:E46</f>
        <v>C.P. ESMERALDA HERNANDEZ ESCOGIDO</v>
      </c>
      <c r="C29" s="501"/>
      <c r="D29" s="502"/>
    </row>
    <row r="30" spans="2:19" x14ac:dyDescent="0.25">
      <c r="B30" s="515" t="s">
        <v>40</v>
      </c>
      <c r="C30" s="516"/>
      <c r="D30" s="517"/>
    </row>
    <row r="31" spans="2:19" x14ac:dyDescent="0.25">
      <c r="B31" s="14"/>
      <c r="C31" s="342"/>
      <c r="D31" s="16"/>
    </row>
    <row r="32" spans="2:19" x14ac:dyDescent="0.25">
      <c r="B32" s="500" t="str">
        <f>+'Caratula Resumen'!B49:E49</f>
        <v>SUBJEFE DE NOMINA FEDERAL</v>
      </c>
      <c r="C32" s="501"/>
      <c r="D32" s="502"/>
    </row>
    <row r="33" spans="2:4" x14ac:dyDescent="0.25">
      <c r="B33" s="515" t="s">
        <v>41</v>
      </c>
      <c r="C33" s="516"/>
      <c r="D33" s="517"/>
    </row>
    <row r="34" spans="2:4" x14ac:dyDescent="0.25">
      <c r="B34" s="14"/>
      <c r="C34" s="342"/>
      <c r="D34" s="16"/>
    </row>
    <row r="35" spans="2:4" x14ac:dyDescent="0.25">
      <c r="B35" s="500"/>
      <c r="C35" s="501"/>
      <c r="D35" s="502"/>
    </row>
    <row r="36" spans="2:4" x14ac:dyDescent="0.25">
      <c r="B36" s="515" t="s">
        <v>42</v>
      </c>
      <c r="C36" s="516"/>
      <c r="D36" s="517"/>
    </row>
    <row r="37" spans="2:4" x14ac:dyDescent="0.25">
      <c r="B37" s="14"/>
      <c r="C37" s="342"/>
      <c r="D37" s="16"/>
    </row>
    <row r="38" spans="2:4" x14ac:dyDescent="0.25">
      <c r="B38" s="518" t="str">
        <f>+'Caratula Resumen'!B55:E55</f>
        <v>LEÓN, GUANAJUATO. A 6 DE JULIO DE 2022.</v>
      </c>
      <c r="C38" s="519"/>
      <c r="D38" s="520"/>
    </row>
    <row r="39" spans="2:4" x14ac:dyDescent="0.25">
      <c r="B39" s="515" t="s">
        <v>43</v>
      </c>
      <c r="C39" s="516"/>
      <c r="D39" s="517"/>
    </row>
    <row r="40" spans="2:4" x14ac:dyDescent="0.25">
      <c r="B40" s="345"/>
      <c r="C40" s="346"/>
      <c r="D40" s="347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34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view="pageBreakPreview" zoomScale="60" zoomScaleNormal="70" workbookViewId="0">
      <selection activeCell="W39" sqref="W39"/>
    </sheetView>
  </sheetViews>
  <sheetFormatPr baseColWidth="10" defaultColWidth="11" defaultRowHeight="15" x14ac:dyDescent="0.25"/>
  <cols>
    <col min="1" max="1" width="3.5703125" style="36" customWidth="1"/>
    <col min="2" max="2" width="17.5703125" style="36" customWidth="1"/>
    <col min="3" max="3" width="20.140625" style="36" customWidth="1"/>
    <col min="4" max="4" width="24" style="36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18.8554687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4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70" t="s">
        <v>246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1"/>
      <c r="T7" s="72"/>
      <c r="U7" s="36"/>
    </row>
    <row r="8" spans="2:21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181"/>
      <c r="K8" s="74"/>
      <c r="L8" s="74"/>
      <c r="M8" s="74"/>
      <c r="N8" s="74"/>
      <c r="O8" s="74"/>
      <c r="P8" s="74"/>
      <c r="Q8" s="74"/>
      <c r="R8" s="25" t="str">
        <f>+'A Y  II D3'!X8</f>
        <v>2do. Trimestre 2022</v>
      </c>
      <c r="S8" s="75"/>
      <c r="T8" s="286"/>
      <c r="U8" s="36"/>
    </row>
    <row r="9" spans="2:2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 x14ac:dyDescent="0.25">
      <c r="B11" s="522" t="s">
        <v>45</v>
      </c>
      <c r="C11" s="559" t="s">
        <v>93</v>
      </c>
      <c r="D11" s="559" t="s">
        <v>47</v>
      </c>
      <c r="E11" s="559" t="s">
        <v>48</v>
      </c>
      <c r="F11" s="522" t="s">
        <v>49</v>
      </c>
      <c r="G11" s="575" t="s">
        <v>50</v>
      </c>
      <c r="H11" s="575"/>
      <c r="I11" s="575"/>
      <c r="J11" s="575"/>
      <c r="K11" s="575"/>
      <c r="L11" s="575"/>
      <c r="M11" s="575"/>
      <c r="N11" s="559" t="s">
        <v>247</v>
      </c>
      <c r="O11" s="559" t="s">
        <v>241</v>
      </c>
      <c r="P11" s="550" t="s">
        <v>248</v>
      </c>
      <c r="Q11" s="575" t="s">
        <v>249</v>
      </c>
      <c r="R11" s="575"/>
      <c r="S11" s="550" t="s">
        <v>250</v>
      </c>
      <c r="T11" s="550" t="s">
        <v>251</v>
      </c>
    </row>
    <row r="12" spans="2:21" ht="42" customHeight="1" x14ac:dyDescent="0.25">
      <c r="B12" s="522"/>
      <c r="C12" s="559"/>
      <c r="D12" s="559"/>
      <c r="E12" s="559"/>
      <c r="F12" s="522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559"/>
      <c r="O12" s="559"/>
      <c r="P12" s="550"/>
      <c r="Q12" s="214" t="s">
        <v>100</v>
      </c>
      <c r="R12" s="214" t="s">
        <v>101</v>
      </c>
      <c r="S12" s="550"/>
      <c r="T12" s="550"/>
    </row>
    <row r="14" spans="2:21" ht="63.75" hidden="1" x14ac:dyDescent="0.25">
      <c r="B14" s="198" t="s">
        <v>45</v>
      </c>
      <c r="C14" s="257" t="s">
        <v>93</v>
      </c>
      <c r="D14" s="257" t="s">
        <v>47</v>
      </c>
      <c r="E14" s="257" t="s">
        <v>48</v>
      </c>
      <c r="F14" s="198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102</v>
      </c>
      <c r="M14" s="84" t="s">
        <v>103</v>
      </c>
      <c r="N14" s="257" t="s">
        <v>247</v>
      </c>
      <c r="O14" s="257" t="s">
        <v>241</v>
      </c>
      <c r="P14" s="198" t="s">
        <v>248</v>
      </c>
      <c r="Q14" s="84" t="s">
        <v>252</v>
      </c>
      <c r="R14" s="84" t="s">
        <v>253</v>
      </c>
      <c r="S14" s="198" t="s">
        <v>250</v>
      </c>
      <c r="T14" s="198" t="s">
        <v>251</v>
      </c>
    </row>
    <row r="15" spans="2:21" x14ac:dyDescent="0.25">
      <c r="B15" s="449"/>
      <c r="C15" s="449"/>
      <c r="D15" s="449"/>
      <c r="E15" s="449"/>
      <c r="F15" s="449"/>
      <c r="G15" s="449"/>
      <c r="H15" s="450"/>
      <c r="I15" s="449"/>
      <c r="J15" s="449"/>
      <c r="K15" s="449"/>
      <c r="L15" s="451"/>
      <c r="M15" s="449"/>
      <c r="N15" s="449"/>
      <c r="O15" s="449"/>
      <c r="P15" s="449"/>
      <c r="Q15" s="449"/>
      <c r="R15" s="449"/>
      <c r="S15" s="449"/>
      <c r="T15" s="449"/>
    </row>
    <row r="16" spans="2:21" x14ac:dyDescent="0.25">
      <c r="B16" s="449"/>
      <c r="C16" s="449"/>
      <c r="D16" s="449"/>
      <c r="E16" s="449"/>
      <c r="F16" s="449"/>
      <c r="G16" s="449"/>
      <c r="H16" s="450"/>
      <c r="I16" s="449"/>
      <c r="J16" s="449"/>
      <c r="K16" s="449"/>
      <c r="L16" s="451"/>
      <c r="M16" s="449"/>
      <c r="N16" s="449"/>
      <c r="O16" s="449"/>
      <c r="P16" s="449"/>
      <c r="Q16" s="449"/>
      <c r="R16" s="449"/>
      <c r="S16" s="449"/>
      <c r="T16" s="449"/>
    </row>
    <row r="17" spans="2:20" x14ac:dyDescent="0.25">
      <c r="B17" s="449"/>
      <c r="C17" s="449"/>
      <c r="D17" s="449"/>
      <c r="E17" s="449"/>
      <c r="F17" s="449"/>
      <c r="G17" s="449"/>
      <c r="H17" s="450"/>
      <c r="I17" s="449"/>
      <c r="J17" s="449"/>
      <c r="K17" s="449"/>
      <c r="L17" s="451"/>
      <c r="M17" s="449"/>
      <c r="N17" s="449"/>
      <c r="O17" s="449"/>
      <c r="P17" s="449"/>
      <c r="Q17" s="449"/>
      <c r="R17" s="449"/>
      <c r="S17" s="449"/>
      <c r="T17" s="449"/>
    </row>
    <row r="18" spans="2:20" x14ac:dyDescent="0.25">
      <c r="B18" s="449"/>
      <c r="C18" s="449"/>
      <c r="D18" s="449"/>
      <c r="E18" s="449"/>
      <c r="F18" s="449"/>
      <c r="G18" s="449"/>
      <c r="H18" s="450"/>
      <c r="I18" s="449"/>
      <c r="J18" s="449"/>
      <c r="K18" s="449"/>
      <c r="L18" s="451"/>
      <c r="M18" s="449"/>
      <c r="N18" s="449"/>
      <c r="O18" s="449"/>
      <c r="P18" s="449"/>
      <c r="Q18" s="449"/>
      <c r="R18" s="449"/>
      <c r="S18" s="449"/>
      <c r="T18" s="449"/>
    </row>
    <row r="19" spans="2:20" x14ac:dyDescent="0.25">
      <c r="B19" s="449"/>
      <c r="C19" s="449"/>
      <c r="D19" s="449"/>
      <c r="E19" s="449"/>
      <c r="F19" s="449"/>
      <c r="G19" s="449"/>
      <c r="H19" s="450"/>
      <c r="I19" s="449"/>
      <c r="J19" s="449"/>
      <c r="K19" s="449"/>
      <c r="L19" s="451"/>
      <c r="M19" s="449"/>
      <c r="N19" s="449"/>
      <c r="O19" s="449"/>
      <c r="P19" s="449"/>
      <c r="Q19" s="449"/>
      <c r="R19" s="449"/>
      <c r="S19" s="449"/>
      <c r="T19" s="449"/>
    </row>
    <row r="20" spans="2:20" x14ac:dyDescent="0.25">
      <c r="B20" s="449"/>
      <c r="C20" s="449"/>
      <c r="D20" s="449"/>
      <c r="E20" s="449"/>
      <c r="F20" s="449"/>
      <c r="G20" s="449"/>
      <c r="H20" s="450"/>
      <c r="I20" s="449"/>
      <c r="J20" s="449"/>
      <c r="K20" s="449"/>
      <c r="L20" s="451"/>
      <c r="M20" s="449"/>
      <c r="N20" s="449"/>
      <c r="O20" s="449"/>
      <c r="P20" s="449"/>
      <c r="Q20" s="449"/>
      <c r="R20" s="449"/>
      <c r="S20" s="449"/>
      <c r="T20" s="449"/>
    </row>
    <row r="21" spans="2:20" x14ac:dyDescent="0.25">
      <c r="B21" s="221"/>
      <c r="C21" s="221"/>
      <c r="D21" s="221"/>
      <c r="E21" s="221"/>
      <c r="F21" s="221"/>
      <c r="G21" s="221"/>
      <c r="H21" s="358"/>
      <c r="I21" s="221"/>
      <c r="J21" s="221"/>
      <c r="K21" s="221"/>
      <c r="L21" s="359"/>
      <c r="M21" s="221"/>
      <c r="N21" s="221"/>
      <c r="O21" s="221"/>
      <c r="P21" s="221"/>
      <c r="Q21" s="221"/>
      <c r="R21" s="221"/>
      <c r="S21" s="221"/>
      <c r="T21" s="221"/>
    </row>
    <row r="22" spans="2:20" x14ac:dyDescent="0.25">
      <c r="B22" s="221"/>
      <c r="C22" s="221"/>
      <c r="D22" s="221"/>
      <c r="E22" s="221"/>
      <c r="F22" s="221"/>
      <c r="G22" s="221"/>
      <c r="H22" s="358"/>
      <c r="I22" s="221"/>
      <c r="J22" s="221"/>
      <c r="K22" s="221"/>
      <c r="L22" s="359"/>
      <c r="M22" s="221"/>
      <c r="N22" s="221"/>
      <c r="O22" s="221"/>
      <c r="P22" s="221"/>
      <c r="Q22" s="221"/>
      <c r="R22" s="221"/>
      <c r="S22" s="221"/>
      <c r="T22" s="221"/>
    </row>
    <row r="23" spans="2:20" x14ac:dyDescent="0.25">
      <c r="B23" s="221"/>
      <c r="C23" s="221"/>
      <c r="D23" s="221"/>
      <c r="E23" s="221"/>
      <c r="F23" s="221"/>
      <c r="G23" s="221"/>
      <c r="H23" s="358"/>
      <c r="I23" s="221"/>
      <c r="J23" s="221"/>
      <c r="K23" s="221"/>
      <c r="L23" s="359"/>
      <c r="M23" s="221"/>
      <c r="N23" s="221"/>
      <c r="O23" s="221"/>
      <c r="P23" s="221"/>
      <c r="Q23" s="221"/>
      <c r="R23" s="221"/>
      <c r="S23" s="221"/>
      <c r="T23" s="221"/>
    </row>
    <row r="24" spans="2:20" x14ac:dyDescent="0.25">
      <c r="B24" s="45" t="s">
        <v>74</v>
      </c>
      <c r="C24" s="49">
        <v>0</v>
      </c>
      <c r="D24" s="56"/>
      <c r="E24" s="56"/>
      <c r="F24" s="56"/>
      <c r="G24" s="56"/>
      <c r="H24" s="47"/>
      <c r="I24" s="344"/>
      <c r="J24" s="47"/>
      <c r="K24" s="47" t="s">
        <v>75</v>
      </c>
      <c r="L24" s="48"/>
      <c r="M24" s="49">
        <v>1</v>
      </c>
      <c r="P24" s="56"/>
      <c r="Q24" s="56"/>
      <c r="R24" s="56"/>
      <c r="S24" s="283"/>
      <c r="T24" s="284"/>
    </row>
    <row r="25" spans="2:20" x14ac:dyDescent="0.25">
      <c r="B25" s="53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7"/>
    </row>
    <row r="26" spans="2:20" x14ac:dyDescent="0.25">
      <c r="B26" s="58"/>
      <c r="C26" s="59"/>
      <c r="D26" s="59"/>
      <c r="E26" s="60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61"/>
    </row>
    <row r="27" spans="2:20" x14ac:dyDescent="0.25">
      <c r="B27" s="62" t="s">
        <v>154</v>
      </c>
      <c r="C27" s="62"/>
      <c r="D27" s="64"/>
      <c r="E27" s="190"/>
      <c r="F27" s="255"/>
      <c r="G27" s="64"/>
      <c r="H27" s="64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</row>
    <row r="28" spans="2:20" x14ac:dyDescent="0.25">
      <c r="E28" s="142"/>
    </row>
    <row r="29" spans="2:20" x14ac:dyDescent="0.25">
      <c r="B29" s="11"/>
      <c r="C29" s="12"/>
      <c r="D29" s="13"/>
    </row>
    <row r="30" spans="2:20" x14ac:dyDescent="0.25">
      <c r="B30" s="500" t="str">
        <f>+'Caratula Resumen'!B46:E46</f>
        <v>C.P. ESMERALDA HERNANDEZ ESCOGIDO</v>
      </c>
      <c r="C30" s="501"/>
      <c r="D30" s="502"/>
    </row>
    <row r="31" spans="2:20" x14ac:dyDescent="0.25">
      <c r="B31" s="515" t="s">
        <v>40</v>
      </c>
      <c r="C31" s="516"/>
      <c r="D31" s="517"/>
    </row>
    <row r="32" spans="2:20" x14ac:dyDescent="0.25">
      <c r="B32" s="14"/>
      <c r="C32" s="342"/>
      <c r="D32" s="16"/>
    </row>
    <row r="33" spans="2:4" x14ac:dyDescent="0.25">
      <c r="B33" s="500" t="str">
        <f>+'Caratula Resumen'!B49:E49</f>
        <v>SUBJEFE DE NOMINA FEDERAL</v>
      </c>
      <c r="C33" s="501"/>
      <c r="D33" s="502"/>
    </row>
    <row r="34" spans="2:4" x14ac:dyDescent="0.25">
      <c r="B34" s="515" t="s">
        <v>41</v>
      </c>
      <c r="C34" s="516"/>
      <c r="D34" s="517"/>
    </row>
    <row r="35" spans="2:4" x14ac:dyDescent="0.25">
      <c r="B35" s="14"/>
      <c r="C35" s="342"/>
      <c r="D35" s="16"/>
    </row>
    <row r="36" spans="2:4" x14ac:dyDescent="0.25">
      <c r="B36" s="500"/>
      <c r="C36" s="501"/>
      <c r="D36" s="502"/>
    </row>
    <row r="37" spans="2:4" x14ac:dyDescent="0.25">
      <c r="B37" s="515" t="s">
        <v>42</v>
      </c>
      <c r="C37" s="516"/>
      <c r="D37" s="517"/>
    </row>
    <row r="38" spans="2:4" x14ac:dyDescent="0.25">
      <c r="B38" s="14"/>
      <c r="C38" s="342"/>
      <c r="D38" s="16"/>
    </row>
    <row r="39" spans="2:4" x14ac:dyDescent="0.25">
      <c r="B39" s="518" t="str">
        <f>+'Caratula Resumen'!B55:E55</f>
        <v>LEÓN, GUANAJUATO. A 6 DE JULIO DE 2022.</v>
      </c>
      <c r="C39" s="519"/>
      <c r="D39" s="520"/>
    </row>
    <row r="40" spans="2:4" x14ac:dyDescent="0.25">
      <c r="B40" s="515" t="s">
        <v>43</v>
      </c>
      <c r="C40" s="516"/>
      <c r="D40" s="517"/>
    </row>
    <row r="41" spans="2:4" x14ac:dyDescent="0.25">
      <c r="B41" s="345"/>
      <c r="C41" s="346"/>
      <c r="D41" s="347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count="1">
    <dataValidation allowBlank="1" showInputMessage="1" showErrorMessage="1" sqref="J8 B8"/>
  </dataValidations>
  <pageMargins left="0.7" right="0.7" top="0.75" bottom="0.75" header="0.3" footer="0.3"/>
  <pageSetup paperSize="9" scale="41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46"/>
  <sheetViews>
    <sheetView showGridLines="0" view="pageBreakPreview" zoomScale="60" zoomScaleNormal="70" workbookViewId="0">
      <selection activeCell="W39" sqref="W39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18.855468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4"/>
      <c r="R2" s="144"/>
      <c r="S2" s="144"/>
      <c r="T2" s="144"/>
    </row>
    <row r="3" spans="1:245" ht="15" customHeight="1" x14ac:dyDescent="0.25">
      <c r="Q3" s="144"/>
      <c r="R3" s="144"/>
      <c r="S3" s="144"/>
      <c r="T3" s="144"/>
    </row>
    <row r="4" spans="1:245" ht="15" customHeight="1" x14ac:dyDescent="0.25">
      <c r="Q4" s="144"/>
      <c r="R4" s="144"/>
      <c r="S4" s="144"/>
      <c r="T4" s="144"/>
    </row>
    <row r="5" spans="1:245" ht="15" customHeight="1" x14ac:dyDescent="0.25">
      <c r="Q5" s="144"/>
      <c r="R5" s="144"/>
      <c r="S5" s="144"/>
      <c r="T5" s="144"/>
    </row>
    <row r="6" spans="1:245" ht="15" customHeight="1" x14ac:dyDescent="0.25">
      <c r="Q6" s="144"/>
      <c r="R6" s="144"/>
      <c r="S6" s="144"/>
      <c r="T6" s="144"/>
    </row>
    <row r="8" spans="1:245" ht="18.75" x14ac:dyDescent="0.3">
      <c r="B8" s="70" t="s">
        <v>254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434" t="str">
        <f>+'A Y  II D3'!X7</f>
        <v>GUANAJUATO</v>
      </c>
    </row>
    <row r="9" spans="1:245" ht="18.75" x14ac:dyDescent="0.3">
      <c r="B9" s="438" t="str">
        <f>+'A Y  II D3'!B8</f>
        <v>Fondo de Aportaciones para la Educación Tecnológica y de Adultos/Instituto Nacional para la Educación de los Adultos (FAETA/INEA)</v>
      </c>
      <c r="C9" s="23"/>
      <c r="D9" s="23"/>
      <c r="E9" s="23"/>
      <c r="F9" s="23"/>
      <c r="G9" s="23"/>
      <c r="H9" s="23"/>
      <c r="I9" s="23"/>
      <c r="J9" s="74"/>
      <c r="K9" s="74"/>
      <c r="L9" s="74"/>
      <c r="M9" s="74"/>
      <c r="N9" s="74"/>
      <c r="O9" s="74"/>
      <c r="P9" s="74"/>
      <c r="Q9" s="74"/>
      <c r="R9" s="74"/>
      <c r="S9" s="75"/>
      <c r="T9" s="428" t="str">
        <f>+'A Y  II D3'!X8</f>
        <v>2do. Trimestre 2022</v>
      </c>
    </row>
    <row r="10" spans="1:245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 x14ac:dyDescent="0.25">
      <c r="B11" s="287"/>
      <c r="C11" s="288"/>
      <c r="D11" s="288"/>
      <c r="E11" s="288"/>
      <c r="F11" s="577"/>
      <c r="G11" s="577"/>
      <c r="H11" s="577"/>
      <c r="I11" s="577"/>
      <c r="J11" s="577"/>
      <c r="K11" s="577"/>
      <c r="L11" s="577"/>
      <c r="M11" s="289"/>
      <c r="N11" s="289"/>
    </row>
    <row r="12" spans="1:245" s="291" customFormat="1" ht="12.75" x14ac:dyDescent="0.2">
      <c r="A12" s="290"/>
      <c r="B12" s="522" t="s">
        <v>45</v>
      </c>
      <c r="C12" s="550" t="s">
        <v>46</v>
      </c>
      <c r="D12" s="550" t="s">
        <v>47</v>
      </c>
      <c r="E12" s="550" t="s">
        <v>48</v>
      </c>
      <c r="F12" s="522" t="s">
        <v>49</v>
      </c>
      <c r="G12" s="559" t="s">
        <v>255</v>
      </c>
      <c r="H12" s="559"/>
      <c r="I12" s="559"/>
      <c r="J12" s="559"/>
      <c r="K12" s="559"/>
      <c r="L12" s="559"/>
      <c r="M12" s="559"/>
      <c r="N12" s="522" t="s">
        <v>54</v>
      </c>
      <c r="O12" s="550" t="s">
        <v>241</v>
      </c>
      <c r="P12" s="550" t="s">
        <v>249</v>
      </c>
      <c r="Q12" s="559"/>
      <c r="R12" s="550" t="s">
        <v>256</v>
      </c>
      <c r="S12" s="550" t="s">
        <v>257</v>
      </c>
      <c r="T12" s="550" t="s">
        <v>258</v>
      </c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</row>
    <row r="13" spans="1:245" s="291" customFormat="1" ht="38.25" x14ac:dyDescent="0.2">
      <c r="A13" s="290"/>
      <c r="B13" s="522"/>
      <c r="C13" s="550"/>
      <c r="D13" s="550"/>
      <c r="E13" s="550"/>
      <c r="F13" s="522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522"/>
      <c r="O13" s="550"/>
      <c r="P13" s="84" t="s">
        <v>100</v>
      </c>
      <c r="Q13" s="214" t="s">
        <v>101</v>
      </c>
      <c r="R13" s="550"/>
      <c r="S13" s="550"/>
      <c r="T13" s="55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</row>
    <row r="15" spans="1:245" ht="38.25" hidden="1" x14ac:dyDescent="0.25">
      <c r="B15" s="292" t="s">
        <v>45</v>
      </c>
      <c r="C15" s="292" t="s">
        <v>46</v>
      </c>
      <c r="D15" s="292" t="s">
        <v>47</v>
      </c>
      <c r="E15" s="292" t="s">
        <v>48</v>
      </c>
      <c r="F15" s="292" t="s">
        <v>49</v>
      </c>
      <c r="G15" s="293" t="s">
        <v>61</v>
      </c>
      <c r="H15" s="293" t="s">
        <v>62</v>
      </c>
      <c r="I15" s="293" t="s">
        <v>63</v>
      </c>
      <c r="J15" s="293" t="s">
        <v>64</v>
      </c>
      <c r="K15" s="293" t="s">
        <v>65</v>
      </c>
      <c r="L15" s="293" t="s">
        <v>66</v>
      </c>
      <c r="M15" s="293" t="s">
        <v>259</v>
      </c>
      <c r="N15" s="294" t="s">
        <v>247</v>
      </c>
      <c r="O15" s="292" t="s">
        <v>241</v>
      </c>
      <c r="P15" s="293" t="s">
        <v>252</v>
      </c>
      <c r="Q15" s="293" t="s">
        <v>253</v>
      </c>
      <c r="R15" s="292" t="s">
        <v>256</v>
      </c>
      <c r="S15" s="292" t="s">
        <v>257</v>
      </c>
      <c r="T15" s="292" t="s">
        <v>258</v>
      </c>
    </row>
    <row r="16" spans="1:245" x14ac:dyDescent="0.25">
      <c r="B16" s="440"/>
      <c r="C16" s="440"/>
      <c r="D16" s="440"/>
      <c r="E16" s="441"/>
      <c r="F16" s="440"/>
      <c r="G16" s="443"/>
      <c r="H16" s="444"/>
      <c r="I16" s="443"/>
      <c r="J16" s="443"/>
      <c r="K16" s="445"/>
      <c r="L16" s="446"/>
      <c r="M16" s="443"/>
      <c r="N16" s="442"/>
      <c r="O16" s="440"/>
      <c r="P16" s="447"/>
      <c r="Q16" s="447"/>
      <c r="R16" s="440"/>
      <c r="S16" s="440"/>
      <c r="T16" s="440"/>
    </row>
    <row r="17" spans="2:20" x14ac:dyDescent="0.25">
      <c r="B17" s="440"/>
      <c r="C17" s="440"/>
      <c r="D17" s="440"/>
      <c r="E17" s="441"/>
      <c r="F17" s="440"/>
      <c r="G17" s="443"/>
      <c r="H17" s="444"/>
      <c r="I17" s="443"/>
      <c r="J17" s="443"/>
      <c r="K17" s="445"/>
      <c r="L17" s="446"/>
      <c r="M17" s="443"/>
      <c r="N17" s="442"/>
      <c r="O17" s="440"/>
      <c r="P17" s="447"/>
      <c r="Q17" s="447"/>
      <c r="R17" s="440"/>
      <c r="S17" s="440"/>
      <c r="T17" s="440"/>
    </row>
    <row r="18" spans="2:20" x14ac:dyDescent="0.25">
      <c r="B18" s="440"/>
      <c r="C18" s="440"/>
      <c r="D18" s="440"/>
      <c r="E18" s="441"/>
      <c r="F18" s="440"/>
      <c r="G18" s="443"/>
      <c r="H18" s="444"/>
      <c r="I18" s="443"/>
      <c r="J18" s="443"/>
      <c r="K18" s="445"/>
      <c r="L18" s="446"/>
      <c r="M18" s="443"/>
      <c r="N18" s="442"/>
      <c r="O18" s="440"/>
      <c r="P18" s="447"/>
      <c r="Q18" s="447"/>
      <c r="R18" s="440"/>
      <c r="S18" s="440"/>
      <c r="T18" s="440"/>
    </row>
    <row r="19" spans="2:20" x14ac:dyDescent="0.25">
      <c r="B19" s="440"/>
      <c r="C19" s="440"/>
      <c r="D19" s="440"/>
      <c r="E19" s="441"/>
      <c r="F19" s="440"/>
      <c r="G19" s="443"/>
      <c r="H19" s="444"/>
      <c r="I19" s="443"/>
      <c r="J19" s="443"/>
      <c r="K19" s="445"/>
      <c r="L19" s="446"/>
      <c r="M19" s="443"/>
      <c r="N19" s="442"/>
      <c r="O19" s="440"/>
      <c r="P19" s="447"/>
      <c r="Q19" s="447"/>
      <c r="R19" s="440"/>
      <c r="S19" s="440"/>
      <c r="T19" s="440"/>
    </row>
    <row r="20" spans="2:20" x14ac:dyDescent="0.25">
      <c r="B20" s="440"/>
      <c r="C20" s="440"/>
      <c r="D20" s="440"/>
      <c r="E20" s="441"/>
      <c r="F20" s="440"/>
      <c r="G20" s="443"/>
      <c r="H20" s="444"/>
      <c r="I20" s="443"/>
      <c r="J20" s="443"/>
      <c r="K20" s="445"/>
      <c r="L20" s="446"/>
      <c r="M20" s="443"/>
      <c r="N20" s="442"/>
      <c r="O20" s="440"/>
      <c r="P20" s="447"/>
      <c r="Q20" s="447"/>
      <c r="R20" s="440"/>
      <c r="S20" s="440"/>
      <c r="T20" s="440"/>
    </row>
    <row r="21" spans="2:20" x14ac:dyDescent="0.25">
      <c r="B21" s="440"/>
      <c r="C21" s="440"/>
      <c r="D21" s="440"/>
      <c r="E21" s="441"/>
      <c r="F21" s="440"/>
      <c r="G21" s="443"/>
      <c r="H21" s="444"/>
      <c r="I21" s="443"/>
      <c r="J21" s="443"/>
      <c r="K21" s="445"/>
      <c r="L21" s="446"/>
      <c r="M21" s="443"/>
      <c r="N21" s="442"/>
      <c r="O21" s="440"/>
      <c r="P21" s="447"/>
      <c r="Q21" s="447"/>
      <c r="R21" s="440"/>
      <c r="S21" s="440"/>
      <c r="T21" s="440"/>
    </row>
    <row r="22" spans="2:20" x14ac:dyDescent="0.25">
      <c r="B22" s="440"/>
      <c r="C22" s="440"/>
      <c r="D22" s="440"/>
      <c r="E22" s="441"/>
      <c r="F22" s="440"/>
      <c r="G22" s="443"/>
      <c r="H22" s="444"/>
      <c r="I22" s="443"/>
      <c r="J22" s="443"/>
      <c r="K22" s="445"/>
      <c r="L22" s="446"/>
      <c r="M22" s="443"/>
      <c r="N22" s="442"/>
      <c r="O22" s="440"/>
      <c r="P22" s="447"/>
      <c r="Q22" s="447"/>
      <c r="R22" s="440"/>
      <c r="S22" s="440"/>
      <c r="T22" s="440"/>
    </row>
    <row r="23" spans="2:20" x14ac:dyDescent="0.25">
      <c r="B23" s="440"/>
      <c r="C23" s="440"/>
      <c r="D23" s="440"/>
      <c r="E23" s="441"/>
      <c r="F23" s="440"/>
      <c r="G23" s="443"/>
      <c r="H23" s="444"/>
      <c r="I23" s="443"/>
      <c r="J23" s="443"/>
      <c r="K23" s="445"/>
      <c r="L23" s="446"/>
      <c r="M23" s="443"/>
      <c r="N23" s="442"/>
      <c r="O23" s="440"/>
      <c r="P23" s="447"/>
      <c r="Q23" s="447"/>
      <c r="R23" s="440"/>
      <c r="S23" s="440"/>
      <c r="T23" s="440"/>
    </row>
    <row r="24" spans="2:20" x14ac:dyDescent="0.25">
      <c r="B24" s="440"/>
      <c r="C24" s="440"/>
      <c r="D24" s="440"/>
      <c r="E24" s="441"/>
      <c r="F24" s="440"/>
      <c r="G24" s="443"/>
      <c r="H24" s="444"/>
      <c r="I24" s="443"/>
      <c r="J24" s="443"/>
      <c r="K24" s="445"/>
      <c r="L24" s="446"/>
      <c r="M24" s="443"/>
      <c r="N24" s="442"/>
      <c r="O24" s="440"/>
      <c r="P24" s="447"/>
      <c r="Q24" s="447"/>
      <c r="R24" s="440"/>
      <c r="S24" s="440"/>
      <c r="T24" s="440"/>
    </row>
    <row r="25" spans="2:20" x14ac:dyDescent="0.25">
      <c r="B25" s="208"/>
      <c r="C25" s="208"/>
      <c r="D25" s="208"/>
      <c r="E25" s="183"/>
      <c r="F25" s="208"/>
      <c r="G25" s="202"/>
      <c r="H25" s="184"/>
      <c r="I25" s="202"/>
      <c r="J25" s="202"/>
      <c r="K25" s="200"/>
      <c r="L25" s="185"/>
      <c r="M25" s="202"/>
      <c r="N25" s="260"/>
      <c r="O25" s="208"/>
      <c r="P25" s="220"/>
      <c r="Q25" s="220"/>
      <c r="R25" s="208"/>
      <c r="S25" s="208"/>
      <c r="T25" s="208"/>
    </row>
    <row r="26" spans="2:20" x14ac:dyDescent="0.25">
      <c r="B26" s="208"/>
      <c r="C26" s="208"/>
      <c r="D26" s="208"/>
      <c r="E26" s="183"/>
      <c r="F26" s="208"/>
      <c r="G26" s="202"/>
      <c r="H26" s="184"/>
      <c r="I26" s="202"/>
      <c r="J26" s="202"/>
      <c r="K26" s="200"/>
      <c r="L26" s="185"/>
      <c r="M26" s="202"/>
      <c r="N26" s="260"/>
      <c r="O26" s="208"/>
      <c r="P26" s="220"/>
      <c r="Q26" s="220"/>
      <c r="R26" s="208"/>
      <c r="S26" s="208"/>
      <c r="T26" s="208"/>
    </row>
    <row r="27" spans="2:20" x14ac:dyDescent="0.25">
      <c r="B27" s="222"/>
      <c r="C27" s="222"/>
      <c r="D27" s="222"/>
      <c r="E27" s="182"/>
      <c r="F27" s="222"/>
      <c r="G27" s="281"/>
      <c r="H27" s="89"/>
      <c r="I27" s="281"/>
      <c r="J27" s="281"/>
      <c r="K27" s="282"/>
      <c r="L27" s="90"/>
      <c r="M27" s="281"/>
      <c r="N27" s="258"/>
      <c r="O27" s="222"/>
      <c r="P27" s="91"/>
      <c r="Q27" s="91"/>
      <c r="R27" s="222"/>
      <c r="S27" s="222"/>
      <c r="T27" s="222"/>
    </row>
    <row r="28" spans="2:20" x14ac:dyDescent="0.25">
      <c r="B28" s="45" t="s">
        <v>74</v>
      </c>
      <c r="C28" s="186">
        <v>0</v>
      </c>
      <c r="D28" s="262"/>
      <c r="E28" s="182"/>
      <c r="F28" s="262"/>
      <c r="G28" s="262"/>
      <c r="H28" s="262"/>
      <c r="I28" s="262"/>
      <c r="J28" s="262"/>
      <c r="K28" s="262"/>
      <c r="L28" s="262"/>
      <c r="M28" s="262"/>
      <c r="N28" s="262"/>
      <c r="O28" s="265" t="s">
        <v>260</v>
      </c>
      <c r="Q28" s="262"/>
      <c r="R28" s="295">
        <v>0</v>
      </c>
      <c r="S28" s="262"/>
      <c r="T28" s="296"/>
    </row>
    <row r="29" spans="2:20" x14ac:dyDescent="0.25">
      <c r="B29" s="297"/>
      <c r="C29" s="223"/>
      <c r="D29" s="223"/>
      <c r="E29" s="298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99"/>
    </row>
    <row r="30" spans="2:20" x14ac:dyDescent="0.25">
      <c r="B30" s="297"/>
      <c r="C30" s="223"/>
      <c r="D30" s="223"/>
      <c r="E30" s="298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47" t="s">
        <v>261</v>
      </c>
      <c r="S30" s="223"/>
      <c r="T30" s="160">
        <v>0</v>
      </c>
    </row>
    <row r="31" spans="2:20" x14ac:dyDescent="0.25">
      <c r="B31" s="300"/>
      <c r="C31" s="301"/>
      <c r="D31" s="302"/>
      <c r="E31" s="303"/>
      <c r="F31" s="304"/>
      <c r="G31" s="302"/>
      <c r="H31" s="302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6"/>
    </row>
    <row r="32" spans="2:20" x14ac:dyDescent="0.25">
      <c r="B32" s="307" t="s">
        <v>154</v>
      </c>
      <c r="E32" s="142"/>
    </row>
    <row r="34" spans="2:4" x14ac:dyDescent="0.25">
      <c r="B34" s="11"/>
      <c r="C34" s="12"/>
      <c r="D34" s="13"/>
    </row>
    <row r="35" spans="2:4" x14ac:dyDescent="0.25">
      <c r="B35" s="500" t="str">
        <f>+'Caratula Resumen'!B46:E46</f>
        <v>C.P. ESMERALDA HERNANDEZ ESCOGIDO</v>
      </c>
      <c r="C35" s="501"/>
      <c r="D35" s="502"/>
    </row>
    <row r="36" spans="2:4" x14ac:dyDescent="0.25">
      <c r="B36" s="515" t="s">
        <v>40</v>
      </c>
      <c r="C36" s="516"/>
      <c r="D36" s="517"/>
    </row>
    <row r="37" spans="2:4" x14ac:dyDescent="0.25">
      <c r="B37" s="14"/>
      <c r="C37" s="342"/>
      <c r="D37" s="16"/>
    </row>
    <row r="38" spans="2:4" x14ac:dyDescent="0.25">
      <c r="B38" s="500" t="str">
        <f>+'Caratula Resumen'!B49:E49</f>
        <v>SUBJEFE DE NOMINA FEDERAL</v>
      </c>
      <c r="C38" s="501"/>
      <c r="D38" s="502"/>
    </row>
    <row r="39" spans="2:4" x14ac:dyDescent="0.25">
      <c r="B39" s="515" t="s">
        <v>41</v>
      </c>
      <c r="C39" s="516"/>
      <c r="D39" s="517"/>
    </row>
    <row r="40" spans="2:4" x14ac:dyDescent="0.25">
      <c r="B40" s="14"/>
      <c r="C40" s="342"/>
      <c r="D40" s="16"/>
    </row>
    <row r="41" spans="2:4" x14ac:dyDescent="0.25">
      <c r="B41" s="500"/>
      <c r="C41" s="501"/>
      <c r="D41" s="502"/>
    </row>
    <row r="42" spans="2:4" x14ac:dyDescent="0.25">
      <c r="B42" s="515" t="s">
        <v>42</v>
      </c>
      <c r="C42" s="516"/>
      <c r="D42" s="517"/>
    </row>
    <row r="43" spans="2:4" x14ac:dyDescent="0.25">
      <c r="B43" s="14"/>
      <c r="C43" s="342"/>
      <c r="D43" s="16"/>
    </row>
    <row r="44" spans="2:4" x14ac:dyDescent="0.25">
      <c r="B44" s="518" t="str">
        <f>+'Caratula Resumen'!B55:E55</f>
        <v>LEÓN, GUANAJUATO. A 6 DE JULIO DE 2022.</v>
      </c>
      <c r="C44" s="519"/>
      <c r="D44" s="520"/>
    </row>
    <row r="45" spans="2:4" x14ac:dyDescent="0.25">
      <c r="B45" s="515" t="s">
        <v>43</v>
      </c>
      <c r="C45" s="516"/>
      <c r="D45" s="517"/>
    </row>
    <row r="46" spans="2:4" x14ac:dyDescent="0.25">
      <c r="B46" s="345"/>
      <c r="C46" s="346"/>
      <c r="D46" s="347"/>
    </row>
  </sheetData>
  <mergeCells count="21"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42:D42"/>
    <mergeCell ref="B44:D44"/>
    <mergeCell ref="B45:D45"/>
    <mergeCell ref="B35:D35"/>
    <mergeCell ref="B36:D36"/>
    <mergeCell ref="B38:D38"/>
    <mergeCell ref="B39:D39"/>
    <mergeCell ref="B41:D41"/>
  </mergeCells>
  <dataValidations count="1">
    <dataValidation allowBlank="1" showInputMessage="1" showErrorMessage="1" sqref="S9 B9"/>
  </dataValidations>
  <pageMargins left="0.7" right="0.7" top="0.75" bottom="0.75" header="0.3" footer="0.3"/>
  <pageSetup paperSize="9" scale="4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view="pageBreakPreview" zoomScale="60" zoomScaleNormal="70" workbookViewId="0">
      <selection activeCell="W39" sqref="W39"/>
    </sheetView>
  </sheetViews>
  <sheetFormatPr baseColWidth="10" defaultColWidth="11.42578125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7.42578125" customWidth="1"/>
    <col min="7" max="7" width="42.42578125" bestFit="1" customWidth="1"/>
    <col min="8" max="8" width="21.7109375" customWidth="1"/>
    <col min="16" max="16" width="18.85546875" customWidth="1"/>
  </cols>
  <sheetData>
    <row r="7" spans="2:8" ht="19.5" customHeight="1" x14ac:dyDescent="0.25">
      <c r="B7" s="121" t="s">
        <v>262</v>
      </c>
    </row>
    <row r="8" spans="2:8" ht="9" customHeight="1" x14ac:dyDescent="0.25"/>
    <row r="9" spans="2:8" ht="32.25" customHeight="1" x14ac:dyDescent="0.25">
      <c r="B9" s="578" t="str">
        <f>+'G)'!B9</f>
        <v>Fondo de Aportaciones para la Educación Tecnológica y de Adultos/Instituto Nacional para la Educación de los Adultos (FAETA/INEA)</v>
      </c>
      <c r="C9" s="579"/>
      <c r="D9" s="579"/>
      <c r="E9" s="579"/>
      <c r="F9" s="580"/>
      <c r="G9" s="454" t="str">
        <f>+'G)'!T8</f>
        <v>GUANAJUATO</v>
      </c>
      <c r="H9" s="455" t="str">
        <f>+'G)'!T9</f>
        <v>2do. Trimestre 2022</v>
      </c>
    </row>
    <row r="10" spans="2:8" x14ac:dyDescent="0.25">
      <c r="B10" s="312" t="s">
        <v>263</v>
      </c>
      <c r="C10" s="309"/>
      <c r="D10" s="310"/>
      <c r="E10" s="310"/>
      <c r="F10" s="310"/>
      <c r="G10" s="310"/>
      <c r="H10" s="311"/>
    </row>
    <row r="11" spans="2:8" x14ac:dyDescent="0.25">
      <c r="B11" s="313" t="s">
        <v>264</v>
      </c>
      <c r="C11" s="132"/>
      <c r="D11" s="136"/>
      <c r="E11" s="136"/>
      <c r="F11" s="136"/>
      <c r="G11" s="136"/>
      <c r="H11" s="314"/>
    </row>
    <row r="12" spans="2:8" ht="30" x14ac:dyDescent="0.25">
      <c r="B12" s="315" t="s">
        <v>265</v>
      </c>
      <c r="C12" s="315" t="s">
        <v>266</v>
      </c>
      <c r="D12" s="316" t="s">
        <v>267</v>
      </c>
      <c r="E12" s="315" t="s">
        <v>93</v>
      </c>
      <c r="F12" s="315" t="s">
        <v>47</v>
      </c>
      <c r="G12" s="315" t="s">
        <v>48</v>
      </c>
      <c r="H12" s="315" t="s">
        <v>268</v>
      </c>
    </row>
    <row r="13" spans="2:8" x14ac:dyDescent="0.25">
      <c r="B13" s="339"/>
      <c r="C13" s="340"/>
      <c r="D13" s="341"/>
      <c r="E13" s="341"/>
      <c r="F13" s="341"/>
      <c r="G13" s="341"/>
      <c r="H13" s="341"/>
    </row>
    <row r="14" spans="2:8" x14ac:dyDescent="0.25">
      <c r="B14" s="338"/>
      <c r="C14" s="338"/>
      <c r="D14" s="337"/>
      <c r="E14" s="337"/>
      <c r="F14" s="337"/>
      <c r="G14" s="337"/>
      <c r="H14" s="337"/>
    </row>
    <row r="15" spans="2:8" x14ac:dyDescent="0.25">
      <c r="B15" s="338"/>
      <c r="C15" s="338"/>
      <c r="D15" s="337"/>
      <c r="E15" s="337"/>
      <c r="F15" s="337"/>
      <c r="G15" s="337"/>
      <c r="H15" s="337"/>
    </row>
    <row r="16" spans="2:8" x14ac:dyDescent="0.25">
      <c r="B16" s="338"/>
      <c r="C16" s="338"/>
      <c r="D16" s="337"/>
      <c r="E16" s="337"/>
      <c r="F16" s="337"/>
      <c r="G16" s="337"/>
      <c r="H16" s="337"/>
    </row>
    <row r="17" spans="2:8" x14ac:dyDescent="0.25">
      <c r="B17" s="338"/>
      <c r="C17" s="338"/>
      <c r="D17" s="337"/>
      <c r="E17" s="337"/>
      <c r="F17" s="337"/>
      <c r="G17" s="337"/>
      <c r="H17" s="337"/>
    </row>
    <row r="18" spans="2:8" s="107" customFormat="1" x14ac:dyDescent="0.25">
      <c r="B18" s="456"/>
      <c r="C18" s="457"/>
      <c r="D18" s="457"/>
      <c r="E18" s="457"/>
      <c r="F18" s="457"/>
      <c r="G18" s="457"/>
      <c r="H18" s="458"/>
    </row>
    <row r="19" spans="2:8" x14ac:dyDescent="0.25">
      <c r="B19" s="452" t="s">
        <v>329</v>
      </c>
      <c r="C19" s="453"/>
      <c r="D19" s="453"/>
      <c r="E19" s="453"/>
      <c r="F19" s="453"/>
      <c r="G19" s="1"/>
      <c r="H19" s="68"/>
    </row>
    <row r="20" spans="2:8" x14ac:dyDescent="0.25">
      <c r="B20" s="67" t="s">
        <v>269</v>
      </c>
      <c r="C20" s="1"/>
      <c r="D20" s="1"/>
      <c r="E20" s="1"/>
      <c r="F20" s="1"/>
      <c r="G20" s="1"/>
      <c r="H20" s="68"/>
    </row>
    <row r="21" spans="2:8" x14ac:dyDescent="0.25">
      <c r="B21" s="132" t="s">
        <v>270</v>
      </c>
      <c r="C21" s="136"/>
      <c r="D21" s="136"/>
      <c r="E21" s="136"/>
      <c r="F21" s="136"/>
      <c r="G21" s="136"/>
      <c r="H21" s="314"/>
    </row>
    <row r="23" spans="2:8" x14ac:dyDescent="0.25">
      <c r="B23" s="11"/>
      <c r="C23" s="12"/>
      <c r="D23" s="13"/>
    </row>
    <row r="24" spans="2:8" x14ac:dyDescent="0.25">
      <c r="B24" s="500" t="str">
        <f>+'Caratula Resumen'!B46:E46</f>
        <v>C.P. ESMERALDA HERNANDEZ ESCOGIDO</v>
      </c>
      <c r="C24" s="501"/>
      <c r="D24" s="502"/>
    </row>
    <row r="25" spans="2:8" x14ac:dyDescent="0.25">
      <c r="B25" s="515" t="s">
        <v>40</v>
      </c>
      <c r="C25" s="516"/>
      <c r="D25" s="517"/>
    </row>
    <row r="26" spans="2:8" x14ac:dyDescent="0.25">
      <c r="B26" s="14"/>
      <c r="C26" s="342"/>
      <c r="D26" s="16"/>
    </row>
    <row r="27" spans="2:8" x14ac:dyDescent="0.25">
      <c r="B27" s="500" t="str">
        <f>+'Caratula Resumen'!B49:E49</f>
        <v>SUBJEFE DE NOMINA FEDERAL</v>
      </c>
      <c r="C27" s="501"/>
      <c r="D27" s="502"/>
    </row>
    <row r="28" spans="2:8" x14ac:dyDescent="0.25">
      <c r="B28" s="515" t="s">
        <v>41</v>
      </c>
      <c r="C28" s="516"/>
      <c r="D28" s="517"/>
    </row>
    <row r="29" spans="2:8" x14ac:dyDescent="0.25">
      <c r="B29" s="14"/>
      <c r="C29" s="342"/>
      <c r="D29" s="16"/>
    </row>
    <row r="30" spans="2:8" x14ac:dyDescent="0.25">
      <c r="B30" s="500"/>
      <c r="C30" s="501"/>
      <c r="D30" s="502"/>
    </row>
    <row r="31" spans="2:8" x14ac:dyDescent="0.25">
      <c r="B31" s="515" t="s">
        <v>42</v>
      </c>
      <c r="C31" s="516"/>
      <c r="D31" s="517"/>
    </row>
    <row r="32" spans="2:8" x14ac:dyDescent="0.25">
      <c r="B32" s="14"/>
      <c r="C32" s="342"/>
      <c r="D32" s="16"/>
    </row>
    <row r="33" spans="2:4" x14ac:dyDescent="0.25">
      <c r="B33" s="518" t="str">
        <f>+'Caratula Resumen'!B55:E55</f>
        <v>LEÓN, GUANAJUATO. A 6 DE JULIO DE 2022.</v>
      </c>
      <c r="C33" s="519"/>
      <c r="D33" s="520"/>
    </row>
    <row r="34" spans="2:4" x14ac:dyDescent="0.25">
      <c r="B34" s="515" t="s">
        <v>43</v>
      </c>
      <c r="C34" s="516"/>
      <c r="D34" s="517"/>
    </row>
    <row r="35" spans="2:4" x14ac:dyDescent="0.25">
      <c r="B35" s="345"/>
      <c r="C35" s="346"/>
      <c r="D35" s="347"/>
    </row>
  </sheetData>
  <mergeCells count="9">
    <mergeCell ref="B9:F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paperSize="9" scale="69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18" t="s">
        <v>271</v>
      </c>
    </row>
    <row r="5" spans="2:8" x14ac:dyDescent="0.25">
      <c r="B5" t="s">
        <v>272</v>
      </c>
    </row>
    <row r="6" spans="2:8" x14ac:dyDescent="0.25">
      <c r="B6" t="s">
        <v>273</v>
      </c>
    </row>
    <row r="10" spans="2:8" x14ac:dyDescent="0.25">
      <c r="H10" s="318" t="s">
        <v>274</v>
      </c>
    </row>
    <row r="11" spans="2:8" x14ac:dyDescent="0.25">
      <c r="B11" s="318" t="s">
        <v>275</v>
      </c>
      <c r="H11" t="s">
        <v>276</v>
      </c>
    </row>
    <row r="12" spans="2:8" x14ac:dyDescent="0.25">
      <c r="B12" t="s">
        <v>315</v>
      </c>
      <c r="H12" t="s">
        <v>277</v>
      </c>
    </row>
    <row r="13" spans="2:8" x14ac:dyDescent="0.25">
      <c r="B13" t="s">
        <v>316</v>
      </c>
      <c r="H13" t="s">
        <v>278</v>
      </c>
    </row>
    <row r="14" spans="2:8" x14ac:dyDescent="0.25">
      <c r="B14" t="s">
        <v>317</v>
      </c>
      <c r="H14" t="s">
        <v>279</v>
      </c>
    </row>
    <row r="15" spans="2:8" x14ac:dyDescent="0.25">
      <c r="B15" t="s">
        <v>318</v>
      </c>
      <c r="H15" t="s">
        <v>280</v>
      </c>
    </row>
    <row r="16" spans="2:8" x14ac:dyDescent="0.25">
      <c r="D16" s="318" t="s">
        <v>281</v>
      </c>
      <c r="H16" t="s">
        <v>282</v>
      </c>
    </row>
    <row r="17" spans="4:8" x14ac:dyDescent="0.25">
      <c r="D17">
        <v>2013</v>
      </c>
      <c r="H17" t="s">
        <v>283</v>
      </c>
    </row>
    <row r="18" spans="4:8" x14ac:dyDescent="0.25">
      <c r="D18">
        <v>2014</v>
      </c>
      <c r="H18" t="s">
        <v>284</v>
      </c>
    </row>
    <row r="19" spans="4:8" x14ac:dyDescent="0.25">
      <c r="D19">
        <v>2015</v>
      </c>
      <c r="H19" t="s">
        <v>285</v>
      </c>
    </row>
    <row r="20" spans="4:8" x14ac:dyDescent="0.25">
      <c r="D20">
        <v>2016</v>
      </c>
      <c r="H20" t="s">
        <v>286</v>
      </c>
    </row>
    <row r="21" spans="4:8" x14ac:dyDescent="0.25">
      <c r="D21">
        <v>2017</v>
      </c>
      <c r="H21" t="s">
        <v>287</v>
      </c>
    </row>
    <row r="22" spans="4:8" x14ac:dyDescent="0.25">
      <c r="D22">
        <v>2018</v>
      </c>
      <c r="H22" t="s">
        <v>288</v>
      </c>
    </row>
    <row r="23" spans="4:8" x14ac:dyDescent="0.25">
      <c r="H23" t="s">
        <v>289</v>
      </c>
    </row>
    <row r="24" spans="4:8" x14ac:dyDescent="0.25">
      <c r="H24" t="s">
        <v>290</v>
      </c>
    </row>
    <row r="25" spans="4:8" x14ac:dyDescent="0.25">
      <c r="H25" t="s">
        <v>291</v>
      </c>
    </row>
    <row r="26" spans="4:8" x14ac:dyDescent="0.25">
      <c r="H26" t="s">
        <v>292</v>
      </c>
    </row>
    <row r="27" spans="4:8" x14ac:dyDescent="0.25">
      <c r="H27" t="s">
        <v>293</v>
      </c>
    </row>
    <row r="28" spans="4:8" x14ac:dyDescent="0.25">
      <c r="H28" t="s">
        <v>294</v>
      </c>
    </row>
    <row r="29" spans="4:8" x14ac:dyDescent="0.25">
      <c r="H29" t="s">
        <v>295</v>
      </c>
    </row>
    <row r="30" spans="4:8" x14ac:dyDescent="0.25">
      <c r="H30" t="s">
        <v>296</v>
      </c>
    </row>
    <row r="31" spans="4:8" x14ac:dyDescent="0.25">
      <c r="H31" t="s">
        <v>297</v>
      </c>
    </row>
    <row r="32" spans="4:8" x14ac:dyDescent="0.25">
      <c r="H32" t="s">
        <v>298</v>
      </c>
    </row>
    <row r="33" spans="8:8" x14ac:dyDescent="0.25">
      <c r="H33" t="s">
        <v>299</v>
      </c>
    </row>
    <row r="34" spans="8:8" x14ac:dyDescent="0.25">
      <c r="H34" t="s">
        <v>300</v>
      </c>
    </row>
    <row r="35" spans="8:8" x14ac:dyDescent="0.25">
      <c r="H35" t="s">
        <v>301</v>
      </c>
    </row>
    <row r="36" spans="8:8" x14ac:dyDescent="0.25">
      <c r="H36" t="s">
        <v>302</v>
      </c>
    </row>
    <row r="37" spans="8:8" x14ac:dyDescent="0.25">
      <c r="H37" t="s">
        <v>303</v>
      </c>
    </row>
    <row r="38" spans="8:8" x14ac:dyDescent="0.25">
      <c r="H38" t="s">
        <v>304</v>
      </c>
    </row>
    <row r="39" spans="8:8" x14ac:dyDescent="0.25">
      <c r="H39" t="s">
        <v>305</v>
      </c>
    </row>
    <row r="40" spans="8:8" x14ac:dyDescent="0.25">
      <c r="H40" t="s">
        <v>306</v>
      </c>
    </row>
    <row r="41" spans="8:8" x14ac:dyDescent="0.25">
      <c r="H41" t="s">
        <v>307</v>
      </c>
    </row>
    <row r="42" spans="8:8" x14ac:dyDescent="0.25">
      <c r="H42" t="s">
        <v>308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41"/>
  <sheetViews>
    <sheetView showGridLines="0" view="pageBreakPreview" zoomScale="60" zoomScaleNormal="70" zoomScalePageLayoutView="80" workbookViewId="0">
      <selection activeCell="W39" sqref="W39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44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364" t="s">
        <v>332</v>
      </c>
      <c r="Y7" s="20"/>
    </row>
    <row r="8" spans="2:25" s="21" customFormat="1" ht="18.75" x14ac:dyDescent="0.3">
      <c r="B8" s="362" t="s">
        <v>273</v>
      </c>
      <c r="C8" s="363"/>
      <c r="D8" s="363"/>
      <c r="E8" s="363"/>
      <c r="F8" s="363"/>
      <c r="G8" s="363"/>
      <c r="H8" s="363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24" t="s">
        <v>1796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522" t="s">
        <v>45</v>
      </c>
      <c r="C11" s="522" t="s">
        <v>46</v>
      </c>
      <c r="D11" s="522" t="s">
        <v>47</v>
      </c>
      <c r="E11" s="522" t="s">
        <v>48</v>
      </c>
      <c r="F11" s="522" t="s">
        <v>49</v>
      </c>
      <c r="G11" s="523" t="s">
        <v>50</v>
      </c>
      <c r="H11" s="523"/>
      <c r="I11" s="523"/>
      <c r="J11" s="523"/>
      <c r="K11" s="523"/>
      <c r="L11" s="523"/>
      <c r="M11" s="523"/>
      <c r="N11" s="522" t="s">
        <v>51</v>
      </c>
      <c r="O11" s="522"/>
      <c r="P11" s="522" t="s">
        <v>52</v>
      </c>
      <c r="Q11" s="522" t="s">
        <v>53</v>
      </c>
      <c r="R11" s="522" t="s">
        <v>54</v>
      </c>
      <c r="S11" s="522" t="s">
        <v>55</v>
      </c>
      <c r="T11" s="522"/>
      <c r="U11" s="522" t="s">
        <v>56</v>
      </c>
      <c r="V11" s="522" t="s">
        <v>57</v>
      </c>
      <c r="W11" s="522" t="s">
        <v>58</v>
      </c>
      <c r="X11" s="522" t="s">
        <v>59</v>
      </c>
      <c r="Y11" s="522" t="s">
        <v>60</v>
      </c>
    </row>
    <row r="12" spans="2:25" s="32" customFormat="1" ht="38.25" x14ac:dyDescent="0.2">
      <c r="B12" s="522"/>
      <c r="C12" s="522"/>
      <c r="D12" s="522"/>
      <c r="E12" s="522"/>
      <c r="F12" s="522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2"/>
      <c r="Q12" s="522"/>
      <c r="R12" s="522"/>
      <c r="S12" s="33" t="s">
        <v>70</v>
      </c>
      <c r="T12" s="33" t="s">
        <v>71</v>
      </c>
      <c r="U12" s="522"/>
      <c r="V12" s="522"/>
      <c r="W12" s="522"/>
      <c r="X12" s="522"/>
      <c r="Y12" s="522"/>
    </row>
    <row r="13" spans="2:25" s="17" customFormat="1" x14ac:dyDescent="0.25"/>
    <row r="14" spans="2:25" ht="63.75" hidden="1" x14ac:dyDescent="0.25">
      <c r="B14" s="35" t="s">
        <v>45</v>
      </c>
      <c r="C14" s="35" t="s">
        <v>46</v>
      </c>
      <c r="D14" s="35" t="s">
        <v>47</v>
      </c>
      <c r="E14" s="35" t="s">
        <v>48</v>
      </c>
      <c r="F14" s="35" t="s">
        <v>49</v>
      </c>
      <c r="G14" s="33" t="s">
        <v>61</v>
      </c>
      <c r="H14" s="33" t="s">
        <v>62</v>
      </c>
      <c r="I14" s="33" t="s">
        <v>63</v>
      </c>
      <c r="J14" s="33" t="s">
        <v>64</v>
      </c>
      <c r="K14" s="33" t="s">
        <v>65</v>
      </c>
      <c r="L14" s="33" t="s">
        <v>66</v>
      </c>
      <c r="M14" s="33" t="s">
        <v>67</v>
      </c>
      <c r="N14" s="33" t="s">
        <v>72</v>
      </c>
      <c r="O14" s="33" t="s">
        <v>73</v>
      </c>
      <c r="P14" s="35" t="s">
        <v>52</v>
      </c>
      <c r="Q14" s="35" t="s">
        <v>53</v>
      </c>
      <c r="R14" s="35" t="s">
        <v>54</v>
      </c>
      <c r="S14" s="33" t="s">
        <v>70</v>
      </c>
      <c r="T14" s="33" t="s">
        <v>71</v>
      </c>
      <c r="U14" s="35" t="s">
        <v>56</v>
      </c>
      <c r="V14" s="35" t="s">
        <v>57</v>
      </c>
      <c r="W14" s="35" t="s">
        <v>58</v>
      </c>
      <c r="X14" s="35" t="s">
        <v>59</v>
      </c>
      <c r="Y14" s="35" t="s">
        <v>60</v>
      </c>
    </row>
    <row r="15" spans="2:25" x14ac:dyDescent="0.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 x14ac:dyDescent="0.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 x14ac:dyDescent="0.25">
      <c r="B17" s="322"/>
      <c r="C17" s="323"/>
      <c r="D17" s="323"/>
      <c r="E17" s="323"/>
      <c r="F17" s="323"/>
      <c r="G17" s="322"/>
      <c r="H17" s="324"/>
      <c r="I17" s="322"/>
      <c r="J17" s="322"/>
      <c r="K17" s="323"/>
      <c r="L17" s="325"/>
      <c r="M17" s="322"/>
      <c r="N17" s="322"/>
      <c r="O17" s="322"/>
      <c r="P17" s="326"/>
      <c r="Q17" s="327"/>
      <c r="R17" s="328"/>
      <c r="S17" s="322"/>
      <c r="T17" s="328"/>
      <c r="U17" s="323"/>
      <c r="V17" s="328"/>
      <c r="W17" s="323"/>
      <c r="X17" s="329"/>
      <c r="Y17" s="327"/>
    </row>
    <row r="18" spans="2:25" x14ac:dyDescent="0.25">
      <c r="B18" s="322"/>
      <c r="C18" s="323"/>
      <c r="D18" s="323"/>
      <c r="E18" s="323"/>
      <c r="F18" s="323"/>
      <c r="G18" s="322"/>
      <c r="H18" s="324"/>
      <c r="I18" s="322"/>
      <c r="J18" s="322"/>
      <c r="K18" s="323"/>
      <c r="L18" s="325"/>
      <c r="M18" s="322"/>
      <c r="N18" s="322"/>
      <c r="O18" s="322"/>
      <c r="P18" s="326"/>
      <c r="Q18" s="327"/>
      <c r="R18" s="328"/>
      <c r="S18" s="322"/>
      <c r="T18" s="328"/>
      <c r="U18" s="323"/>
      <c r="V18" s="328"/>
      <c r="W18" s="323"/>
      <c r="X18" s="329"/>
      <c r="Y18" s="327"/>
    </row>
    <row r="19" spans="2:25" x14ac:dyDescent="0.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 x14ac:dyDescent="0.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 x14ac:dyDescent="0.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 x14ac:dyDescent="0.25">
      <c r="B22" s="45" t="s">
        <v>74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75</v>
      </c>
      <c r="L22" s="48"/>
      <c r="M22" s="49">
        <v>0</v>
      </c>
      <c r="N22" s="524" t="s">
        <v>8</v>
      </c>
      <c r="O22" s="524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 x14ac:dyDescent="0.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521" t="s">
        <v>9</v>
      </c>
      <c r="N24" s="521"/>
      <c r="O24" s="521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 x14ac:dyDescent="0.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76</v>
      </c>
      <c r="X25" s="59"/>
      <c r="Y25" s="61"/>
    </row>
    <row r="26" spans="2:25" x14ac:dyDescent="0.25">
      <c r="B26" s="62" t="s">
        <v>77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 x14ac:dyDescent="0.25">
      <c r="B27" s="62" t="s">
        <v>78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 x14ac:dyDescent="0.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 x14ac:dyDescent="0.25">
      <c r="B29" s="11"/>
      <c r="C29" s="12"/>
      <c r="D29" s="13"/>
      <c r="E29" s="348"/>
    </row>
    <row r="30" spans="2:25" x14ac:dyDescent="0.25">
      <c r="B30" s="500" t="str">
        <f>+'Caratula Resumen'!B46:E46</f>
        <v>C.P. ESMERALDA HERNANDEZ ESCOGIDO</v>
      </c>
      <c r="C30" s="501"/>
      <c r="D30" s="502"/>
      <c r="E30" s="349"/>
    </row>
    <row r="31" spans="2:25" x14ac:dyDescent="0.25">
      <c r="B31" s="515" t="s">
        <v>40</v>
      </c>
      <c r="C31" s="516"/>
      <c r="D31" s="517"/>
      <c r="E31" s="350"/>
    </row>
    <row r="32" spans="2:25" x14ac:dyDescent="0.25">
      <c r="B32" s="14"/>
      <c r="C32" s="342"/>
      <c r="D32" s="16"/>
      <c r="E32" s="342"/>
    </row>
    <row r="33" spans="2:5" x14ac:dyDescent="0.25">
      <c r="B33" s="500" t="str">
        <f>+'Caratula Resumen'!B49:E49</f>
        <v>SUBJEFE DE NOMINA FEDERAL</v>
      </c>
      <c r="C33" s="501"/>
      <c r="D33" s="502"/>
      <c r="E33" s="349"/>
    </row>
    <row r="34" spans="2:5" x14ac:dyDescent="0.25">
      <c r="B34" s="515" t="s">
        <v>41</v>
      </c>
      <c r="C34" s="516"/>
      <c r="D34" s="517"/>
      <c r="E34" s="350"/>
    </row>
    <row r="35" spans="2:5" x14ac:dyDescent="0.25">
      <c r="B35" s="14"/>
      <c r="C35" s="342"/>
      <c r="D35" s="16"/>
      <c r="E35" s="342"/>
    </row>
    <row r="36" spans="2:5" x14ac:dyDescent="0.25">
      <c r="B36" s="500"/>
      <c r="C36" s="501"/>
      <c r="D36" s="502"/>
      <c r="E36" s="349"/>
    </row>
    <row r="37" spans="2:5" x14ac:dyDescent="0.25">
      <c r="B37" s="515" t="s">
        <v>42</v>
      </c>
      <c r="C37" s="516"/>
      <c r="D37" s="517"/>
      <c r="E37" s="350"/>
    </row>
    <row r="38" spans="2:5" x14ac:dyDescent="0.25">
      <c r="B38" s="14"/>
      <c r="C38" s="342"/>
      <c r="D38" s="16"/>
      <c r="E38" s="342"/>
    </row>
    <row r="39" spans="2:5" x14ac:dyDescent="0.25">
      <c r="B39" s="518" t="str">
        <f>+'Caratula Resumen'!B55:E55</f>
        <v>LEÓN, GUANAJUATO. A 6 DE JULIO DE 2022.</v>
      </c>
      <c r="C39" s="519"/>
      <c r="D39" s="520"/>
      <c r="E39" s="351"/>
    </row>
    <row r="40" spans="2:5" x14ac:dyDescent="0.25">
      <c r="B40" s="515" t="s">
        <v>43</v>
      </c>
      <c r="C40" s="516"/>
      <c r="D40" s="517"/>
      <c r="E40" s="350"/>
    </row>
    <row r="41" spans="2:5" x14ac:dyDescent="0.25">
      <c r="B41" s="345"/>
      <c r="C41" s="346"/>
      <c r="D41" s="347"/>
      <c r="E41" s="350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B31:D31"/>
    <mergeCell ref="B34:D34"/>
    <mergeCell ref="B37:D37"/>
    <mergeCell ref="B40:D40"/>
    <mergeCell ref="B33:D33"/>
    <mergeCell ref="B36:D36"/>
    <mergeCell ref="B39:D39"/>
  </mergeCells>
  <dataValidations count="1">
    <dataValidation allowBlank="1" showInputMessage="1" showErrorMessage="1" sqref="W8"/>
  </dataValidations>
  <pageMargins left="0.7" right="0.7" top="0.75" bottom="0.75" header="0.3" footer="0.3"/>
  <pageSetup paperSize="9" scale="30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6"/>
  <sheetViews>
    <sheetView showGridLines="0" view="pageBreakPreview" topLeftCell="E1" zoomScale="60" zoomScaleNormal="100" workbookViewId="0">
      <selection activeCell="S12" sqref="S12"/>
    </sheetView>
  </sheetViews>
  <sheetFormatPr baseColWidth="10" defaultColWidth="11.42578125" defaultRowHeight="14.25" x14ac:dyDescent="0.2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51.85546875" style="69" bestFit="1" customWidth="1"/>
    <col min="6" max="6" width="37" style="69" bestFit="1" customWidth="1"/>
    <col min="7" max="7" width="15.7109375" style="69" bestFit="1" customWidth="1"/>
    <col min="8" max="10" width="10.5703125" style="69" customWidth="1"/>
    <col min="11" max="11" width="13.42578125" style="69" customWidth="1"/>
    <col min="12" max="13" width="10.5703125" style="69" customWidth="1"/>
    <col min="14" max="14" width="11.28515625" style="69" customWidth="1"/>
    <col min="15" max="15" width="13.7109375" style="69" customWidth="1"/>
    <col min="16" max="16" width="21.28515625" style="69" customWidth="1"/>
    <col min="17" max="17" width="19.85546875" style="69" customWidth="1"/>
    <col min="18" max="18" width="13.140625" style="69" bestFit="1" customWidth="1"/>
    <col min="19" max="19" width="7.7109375" style="69" customWidth="1"/>
    <col min="20" max="20" width="29.7109375" style="69" bestFit="1" customWidth="1"/>
    <col min="21" max="21" width="47.5703125" style="69" bestFit="1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73" customFormat="1" ht="18.75" x14ac:dyDescent="0.3">
      <c r="B7" s="70" t="s">
        <v>79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365" t="str">
        <f>+'A Y  II D3'!X7</f>
        <v>GUANAJUATO</v>
      </c>
      <c r="U7" s="72"/>
    </row>
    <row r="8" spans="2:21" s="73" customFormat="1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 t="str">
        <f>+'A Y  II D3'!X8</f>
        <v>2do. Trimestre 2022</v>
      </c>
      <c r="U8" s="26"/>
    </row>
    <row r="9" spans="2:21" s="36" customFormat="1" ht="15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 x14ac:dyDescent="0.3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 x14ac:dyDescent="0.2">
      <c r="B11" s="522" t="s">
        <v>45</v>
      </c>
      <c r="C11" s="527" t="s">
        <v>46</v>
      </c>
      <c r="D11" s="527" t="s">
        <v>47</v>
      </c>
      <c r="E11" s="527" t="s">
        <v>80</v>
      </c>
      <c r="F11" s="522" t="s">
        <v>49</v>
      </c>
      <c r="G11" s="530" t="s">
        <v>50</v>
      </c>
      <c r="H11" s="530"/>
      <c r="I11" s="530"/>
      <c r="J11" s="530"/>
      <c r="K11" s="530"/>
      <c r="L11" s="530"/>
      <c r="M11" s="530"/>
      <c r="N11" s="527" t="s">
        <v>81</v>
      </c>
      <c r="O11" s="527"/>
      <c r="P11" s="527" t="s">
        <v>82</v>
      </c>
      <c r="Q11" s="527" t="s">
        <v>83</v>
      </c>
      <c r="R11" s="522" t="s">
        <v>54</v>
      </c>
      <c r="S11" s="525" t="s">
        <v>84</v>
      </c>
      <c r="T11" s="526"/>
      <c r="U11" s="527" t="s">
        <v>85</v>
      </c>
    </row>
    <row r="12" spans="2:21" s="83" customFormat="1" ht="78.75" customHeight="1" x14ac:dyDescent="0.2">
      <c r="B12" s="522"/>
      <c r="C12" s="527"/>
      <c r="D12" s="527"/>
      <c r="E12" s="527"/>
      <c r="F12" s="522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7"/>
      <c r="Q12" s="527"/>
      <c r="R12" s="522"/>
      <c r="S12" s="33" t="s">
        <v>70</v>
      </c>
      <c r="T12" s="84" t="s">
        <v>86</v>
      </c>
      <c r="U12" s="527"/>
    </row>
    <row r="13" spans="2:21" s="86" customFormat="1" ht="12.75" x14ac:dyDescent="0.2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 x14ac:dyDescent="0.25">
      <c r="B14" s="88" t="s">
        <v>45</v>
      </c>
      <c r="C14" s="88" t="s">
        <v>46</v>
      </c>
      <c r="D14" s="88" t="s">
        <v>47</v>
      </c>
      <c r="E14" s="88" t="s">
        <v>80</v>
      </c>
      <c r="F14" s="88" t="s">
        <v>49</v>
      </c>
      <c r="G14" s="66" t="s">
        <v>61</v>
      </c>
      <c r="H14" s="66" t="s">
        <v>62</v>
      </c>
      <c r="I14" s="66" t="s">
        <v>63</v>
      </c>
      <c r="J14" s="66" t="s">
        <v>64</v>
      </c>
      <c r="K14" s="66" t="s">
        <v>65</v>
      </c>
      <c r="L14" s="66" t="s">
        <v>66</v>
      </c>
      <c r="M14" s="66" t="s">
        <v>67</v>
      </c>
      <c r="N14" s="66" t="s">
        <v>87</v>
      </c>
      <c r="O14" s="66" t="s">
        <v>88</v>
      </c>
      <c r="P14" s="88" t="s">
        <v>82</v>
      </c>
      <c r="Q14" s="88" t="s">
        <v>83</v>
      </c>
      <c r="R14" s="88" t="s">
        <v>54</v>
      </c>
      <c r="S14" s="66" t="s">
        <v>89</v>
      </c>
      <c r="T14" s="66" t="s">
        <v>90</v>
      </c>
      <c r="U14" s="88" t="s">
        <v>85</v>
      </c>
    </row>
    <row r="15" spans="2:21" s="475" customFormat="1" ht="15" x14ac:dyDescent="0.25">
      <c r="B15" s="366" t="s">
        <v>332</v>
      </c>
      <c r="C15" s="493" t="s">
        <v>335</v>
      </c>
      <c r="D15" s="493" t="s">
        <v>339</v>
      </c>
      <c r="E15" s="462" t="s">
        <v>1797</v>
      </c>
      <c r="F15" s="256" t="s">
        <v>1620</v>
      </c>
      <c r="G15" s="476">
        <v>83101</v>
      </c>
      <c r="H15" s="476">
        <v>1</v>
      </c>
      <c r="I15" s="476">
        <v>7</v>
      </c>
      <c r="J15" s="256">
        <v>8</v>
      </c>
      <c r="K15" s="256" t="s">
        <v>346</v>
      </c>
      <c r="L15" s="367">
        <v>0</v>
      </c>
      <c r="M15" s="256">
        <v>63</v>
      </c>
      <c r="N15" s="256">
        <v>20211010</v>
      </c>
      <c r="O15" s="256">
        <v>20241009</v>
      </c>
      <c r="P15" s="368">
        <v>0</v>
      </c>
      <c r="Q15" s="369">
        <v>0</v>
      </c>
      <c r="R15" s="370" t="s">
        <v>344</v>
      </c>
      <c r="S15" s="370">
        <v>1</v>
      </c>
      <c r="T15" s="370" t="s">
        <v>1631</v>
      </c>
      <c r="U15" s="476" t="s">
        <v>1815</v>
      </c>
    </row>
    <row r="16" spans="2:21" s="483" customFormat="1" ht="15" x14ac:dyDescent="0.25">
      <c r="B16" s="371" t="s">
        <v>332</v>
      </c>
      <c r="C16" s="493" t="s">
        <v>361</v>
      </c>
      <c r="D16" s="493" t="s">
        <v>663</v>
      </c>
      <c r="E16" s="581" t="s">
        <v>1798</v>
      </c>
      <c r="F16" s="256" t="s">
        <v>1615</v>
      </c>
      <c r="G16" s="476">
        <v>83101</v>
      </c>
      <c r="H16" s="476">
        <v>1</v>
      </c>
      <c r="I16" s="476">
        <v>7</v>
      </c>
      <c r="J16" s="256">
        <v>7</v>
      </c>
      <c r="K16" s="256" t="s">
        <v>346</v>
      </c>
      <c r="L16" s="372">
        <v>0</v>
      </c>
      <c r="M16" s="256">
        <v>144</v>
      </c>
      <c r="N16" s="256">
        <v>20210901</v>
      </c>
      <c r="O16" s="256">
        <v>20220831</v>
      </c>
      <c r="P16" s="373">
        <v>0</v>
      </c>
      <c r="Q16" s="369">
        <v>0</v>
      </c>
      <c r="R16" s="370" t="s">
        <v>344</v>
      </c>
      <c r="S16" s="370">
        <v>2</v>
      </c>
      <c r="T16" s="370" t="s">
        <v>345</v>
      </c>
      <c r="U16" s="476" t="s">
        <v>1605</v>
      </c>
    </row>
    <row r="17" spans="2:21" s="483" customFormat="1" ht="15" x14ac:dyDescent="0.25">
      <c r="B17" s="371" t="s">
        <v>332</v>
      </c>
      <c r="C17" s="493" t="s">
        <v>422</v>
      </c>
      <c r="D17" s="493" t="s">
        <v>724</v>
      </c>
      <c r="E17" s="581" t="s">
        <v>1799</v>
      </c>
      <c r="F17" s="256" t="s">
        <v>1616</v>
      </c>
      <c r="G17" s="476">
        <v>83101</v>
      </c>
      <c r="H17" s="476">
        <v>1</v>
      </c>
      <c r="I17" s="476">
        <v>7</v>
      </c>
      <c r="J17" s="256">
        <v>7</v>
      </c>
      <c r="K17" s="256" t="s">
        <v>346</v>
      </c>
      <c r="L17" s="372">
        <v>0</v>
      </c>
      <c r="M17" s="256">
        <v>249</v>
      </c>
      <c r="N17" s="256">
        <v>20210901</v>
      </c>
      <c r="O17" s="256">
        <v>20220831</v>
      </c>
      <c r="P17" s="373">
        <v>0</v>
      </c>
      <c r="Q17" s="369">
        <v>0</v>
      </c>
      <c r="R17" s="370" t="s">
        <v>344</v>
      </c>
      <c r="S17" s="370">
        <v>2</v>
      </c>
      <c r="T17" s="370" t="s">
        <v>345</v>
      </c>
      <c r="U17" s="476" t="s">
        <v>1605</v>
      </c>
    </row>
    <row r="18" spans="2:21" s="483" customFormat="1" ht="15" x14ac:dyDescent="0.25">
      <c r="B18" s="371" t="s">
        <v>332</v>
      </c>
      <c r="C18" s="493" t="s">
        <v>550</v>
      </c>
      <c r="D18" s="493" t="s">
        <v>852</v>
      </c>
      <c r="E18" s="581" t="s">
        <v>1800</v>
      </c>
      <c r="F18" s="256" t="s">
        <v>1808</v>
      </c>
      <c r="G18" s="476">
        <v>83101</v>
      </c>
      <c r="H18" s="476">
        <v>1</v>
      </c>
      <c r="I18" s="476">
        <v>7</v>
      </c>
      <c r="J18" s="256">
        <v>7</v>
      </c>
      <c r="K18" s="256" t="s">
        <v>1266</v>
      </c>
      <c r="L18" s="372">
        <v>0</v>
      </c>
      <c r="M18" s="256">
        <v>1497</v>
      </c>
      <c r="N18" s="256">
        <v>20220616</v>
      </c>
      <c r="O18" s="256">
        <v>20220915</v>
      </c>
      <c r="P18" s="373">
        <v>0</v>
      </c>
      <c r="Q18" s="369">
        <v>0</v>
      </c>
      <c r="R18" s="370" t="s">
        <v>344</v>
      </c>
      <c r="S18" s="370">
        <v>2</v>
      </c>
      <c r="T18" s="370" t="s">
        <v>345</v>
      </c>
      <c r="U18" s="476" t="s">
        <v>1605</v>
      </c>
    </row>
    <row r="19" spans="2:21" s="483" customFormat="1" ht="15" x14ac:dyDescent="0.25">
      <c r="B19" s="371" t="s">
        <v>332</v>
      </c>
      <c r="C19" s="493" t="s">
        <v>365</v>
      </c>
      <c r="D19" s="493" t="s">
        <v>667</v>
      </c>
      <c r="E19" s="581" t="s">
        <v>1801</v>
      </c>
      <c r="F19" s="256" t="s">
        <v>1809</v>
      </c>
      <c r="G19" s="476">
        <v>83101</v>
      </c>
      <c r="H19" s="476">
        <v>1</v>
      </c>
      <c r="I19" s="476">
        <v>7</v>
      </c>
      <c r="J19" s="256">
        <v>7</v>
      </c>
      <c r="K19" s="256" t="s">
        <v>346</v>
      </c>
      <c r="L19" s="372">
        <v>0</v>
      </c>
      <c r="M19" s="256">
        <v>233</v>
      </c>
      <c r="N19" s="256">
        <v>20220601</v>
      </c>
      <c r="O19" s="256">
        <v>20221130</v>
      </c>
      <c r="P19" s="373">
        <v>0</v>
      </c>
      <c r="Q19" s="369">
        <v>0</v>
      </c>
      <c r="R19" s="370" t="s">
        <v>344</v>
      </c>
      <c r="S19" s="370">
        <v>2</v>
      </c>
      <c r="T19" s="370" t="s">
        <v>345</v>
      </c>
      <c r="U19" s="476" t="s">
        <v>1605</v>
      </c>
    </row>
    <row r="20" spans="2:21" s="475" customFormat="1" ht="15" x14ac:dyDescent="0.25">
      <c r="B20" s="371" t="s">
        <v>332</v>
      </c>
      <c r="C20" s="493" t="s">
        <v>445</v>
      </c>
      <c r="D20" s="493" t="s">
        <v>747</v>
      </c>
      <c r="E20" s="462" t="s">
        <v>1802</v>
      </c>
      <c r="F20" s="256" t="s">
        <v>1810</v>
      </c>
      <c r="G20" s="476">
        <v>83101</v>
      </c>
      <c r="H20" s="476">
        <v>1</v>
      </c>
      <c r="I20" s="476">
        <v>7</v>
      </c>
      <c r="J20" s="256">
        <v>7</v>
      </c>
      <c r="K20" s="256" t="s">
        <v>346</v>
      </c>
      <c r="L20" s="372">
        <v>0</v>
      </c>
      <c r="M20" s="256">
        <v>248</v>
      </c>
      <c r="N20" s="256">
        <v>20220601</v>
      </c>
      <c r="O20" s="256">
        <v>20220815</v>
      </c>
      <c r="P20" s="368">
        <v>0</v>
      </c>
      <c r="Q20" s="369">
        <v>0</v>
      </c>
      <c r="R20" s="370" t="s">
        <v>344</v>
      </c>
      <c r="S20" s="370">
        <v>2</v>
      </c>
      <c r="T20" s="370" t="s">
        <v>345</v>
      </c>
      <c r="U20" s="476" t="s">
        <v>1605</v>
      </c>
    </row>
    <row r="21" spans="2:21" s="475" customFormat="1" ht="15" x14ac:dyDescent="0.25">
      <c r="B21" s="371" t="s">
        <v>332</v>
      </c>
      <c r="C21" s="493" t="s">
        <v>414</v>
      </c>
      <c r="D21" s="493" t="s">
        <v>716</v>
      </c>
      <c r="E21" s="462" t="s">
        <v>1803</v>
      </c>
      <c r="F21" s="256" t="s">
        <v>1811</v>
      </c>
      <c r="G21" s="476">
        <v>83101</v>
      </c>
      <c r="H21" s="476">
        <v>1</v>
      </c>
      <c r="I21" s="476">
        <v>7</v>
      </c>
      <c r="J21" s="256">
        <v>7</v>
      </c>
      <c r="K21" s="256" t="s">
        <v>346</v>
      </c>
      <c r="L21" s="372">
        <v>0</v>
      </c>
      <c r="M21" s="256">
        <v>178</v>
      </c>
      <c r="N21" s="256">
        <v>20220601</v>
      </c>
      <c r="O21" s="256">
        <v>20220831</v>
      </c>
      <c r="P21" s="368">
        <v>0</v>
      </c>
      <c r="Q21" s="369">
        <v>0</v>
      </c>
      <c r="R21" s="370" t="s">
        <v>344</v>
      </c>
      <c r="S21" s="370">
        <v>2</v>
      </c>
      <c r="T21" s="370" t="s">
        <v>345</v>
      </c>
      <c r="U21" s="476" t="s">
        <v>1605</v>
      </c>
    </row>
    <row r="22" spans="2:21" s="475" customFormat="1" ht="15" x14ac:dyDescent="0.25">
      <c r="B22" s="371" t="s">
        <v>332</v>
      </c>
      <c r="C22" s="493" t="s">
        <v>431</v>
      </c>
      <c r="D22" s="493" t="s">
        <v>733</v>
      </c>
      <c r="E22" s="462" t="s">
        <v>1804</v>
      </c>
      <c r="F22" s="256" t="s">
        <v>1761</v>
      </c>
      <c r="G22" s="476">
        <v>83101</v>
      </c>
      <c r="H22" s="476">
        <v>1</v>
      </c>
      <c r="I22" s="476">
        <v>7</v>
      </c>
      <c r="J22" s="256">
        <v>7</v>
      </c>
      <c r="K22" s="256" t="s">
        <v>346</v>
      </c>
      <c r="L22" s="372">
        <v>0</v>
      </c>
      <c r="M22" s="256">
        <v>286</v>
      </c>
      <c r="N22" s="256">
        <v>20220316</v>
      </c>
      <c r="O22" s="256">
        <v>20220615</v>
      </c>
      <c r="P22" s="368">
        <v>46493.69</v>
      </c>
      <c r="Q22" s="369">
        <v>0</v>
      </c>
      <c r="R22" s="370" t="s">
        <v>344</v>
      </c>
      <c r="S22" s="370">
        <v>4</v>
      </c>
      <c r="T22" s="370" t="s">
        <v>1817</v>
      </c>
      <c r="U22" s="476" t="s">
        <v>1816</v>
      </c>
    </row>
    <row r="23" spans="2:21" s="475" customFormat="1" ht="15" x14ac:dyDescent="0.25">
      <c r="B23" s="371" t="s">
        <v>332</v>
      </c>
      <c r="C23" s="493" t="s">
        <v>356</v>
      </c>
      <c r="D23" s="493" t="s">
        <v>658</v>
      </c>
      <c r="E23" s="462" t="s">
        <v>1805</v>
      </c>
      <c r="F23" s="256" t="s">
        <v>1812</v>
      </c>
      <c r="G23" s="476">
        <v>83101</v>
      </c>
      <c r="H23" s="476">
        <v>1</v>
      </c>
      <c r="I23" s="476">
        <v>7</v>
      </c>
      <c r="J23" s="256">
        <v>7</v>
      </c>
      <c r="K23" s="256" t="s">
        <v>346</v>
      </c>
      <c r="L23" s="372">
        <v>0</v>
      </c>
      <c r="M23" s="256">
        <v>282</v>
      </c>
      <c r="N23" s="256">
        <v>20220601</v>
      </c>
      <c r="O23" s="256">
        <v>20220831</v>
      </c>
      <c r="P23" s="368">
        <v>18442.900000000001</v>
      </c>
      <c r="Q23" s="369">
        <v>0</v>
      </c>
      <c r="R23" s="370" t="s">
        <v>344</v>
      </c>
      <c r="S23" s="370">
        <v>4</v>
      </c>
      <c r="T23" s="370" t="s">
        <v>1817</v>
      </c>
      <c r="U23" s="476" t="s">
        <v>1816</v>
      </c>
    </row>
    <row r="24" spans="2:21" s="475" customFormat="1" ht="15" x14ac:dyDescent="0.25">
      <c r="B24" s="371" t="s">
        <v>332</v>
      </c>
      <c r="C24" s="493" t="s">
        <v>587</v>
      </c>
      <c r="D24" s="493" t="s">
        <v>889</v>
      </c>
      <c r="E24" s="462" t="s">
        <v>1806</v>
      </c>
      <c r="F24" s="256" t="s">
        <v>1813</v>
      </c>
      <c r="G24" s="476">
        <v>83101</v>
      </c>
      <c r="H24" s="476">
        <v>1</v>
      </c>
      <c r="I24" s="476">
        <v>7</v>
      </c>
      <c r="J24" s="256">
        <v>7</v>
      </c>
      <c r="K24" s="256" t="s">
        <v>346</v>
      </c>
      <c r="L24" s="372">
        <v>0</v>
      </c>
      <c r="M24" s="256">
        <v>106</v>
      </c>
      <c r="N24" s="256">
        <v>20220401</v>
      </c>
      <c r="O24" s="256">
        <v>20220630</v>
      </c>
      <c r="P24" s="368">
        <v>48791.73</v>
      </c>
      <c r="Q24" s="369">
        <v>0</v>
      </c>
      <c r="R24" s="370" t="s">
        <v>344</v>
      </c>
      <c r="S24" s="370">
        <v>8</v>
      </c>
      <c r="T24" s="370" t="s">
        <v>1819</v>
      </c>
      <c r="U24" s="476" t="s">
        <v>1818</v>
      </c>
    </row>
    <row r="25" spans="2:21" s="475" customFormat="1" ht="15" x14ac:dyDescent="0.25">
      <c r="B25" s="371" t="s">
        <v>332</v>
      </c>
      <c r="C25" s="493" t="s">
        <v>540</v>
      </c>
      <c r="D25" s="493" t="s">
        <v>842</v>
      </c>
      <c r="E25" s="462" t="s">
        <v>1807</v>
      </c>
      <c r="F25" s="256" t="s">
        <v>1814</v>
      </c>
      <c r="G25" s="476">
        <v>83101</v>
      </c>
      <c r="H25" s="476">
        <v>1</v>
      </c>
      <c r="I25" s="476">
        <v>7</v>
      </c>
      <c r="J25" s="256">
        <v>7</v>
      </c>
      <c r="K25" s="256" t="s">
        <v>346</v>
      </c>
      <c r="L25" s="372">
        <v>0</v>
      </c>
      <c r="M25" s="256">
        <v>78</v>
      </c>
      <c r="N25" s="256">
        <v>20220401</v>
      </c>
      <c r="O25" s="256">
        <v>20220630</v>
      </c>
      <c r="P25" s="368">
        <v>46335.39</v>
      </c>
      <c r="Q25" s="369">
        <v>0</v>
      </c>
      <c r="R25" s="370" t="s">
        <v>344</v>
      </c>
      <c r="S25" s="370">
        <v>8</v>
      </c>
      <c r="T25" s="370" t="s">
        <v>1819</v>
      </c>
      <c r="U25" s="476" t="s">
        <v>1818</v>
      </c>
    </row>
    <row r="26" spans="2:21" s="483" customFormat="1" x14ac:dyDescent="0.2"/>
    <row r="27" spans="2:21" ht="15" x14ac:dyDescent="0.25">
      <c r="B27" s="92" t="s">
        <v>74</v>
      </c>
      <c r="C27" s="49">
        <f>COUNTA(Tabla3[R.F.C.])</f>
        <v>11</v>
      </c>
      <c r="D27" s="93"/>
      <c r="E27" s="93"/>
      <c r="F27" s="93"/>
      <c r="G27" s="93"/>
      <c r="H27" s="93"/>
      <c r="I27" s="93"/>
      <c r="J27" s="48"/>
      <c r="K27" s="93" t="s">
        <v>75</v>
      </c>
      <c r="L27" s="48"/>
      <c r="M27" s="94">
        <f>COUNTA(Tabla3[Número de Plaza])</f>
        <v>11</v>
      </c>
      <c r="N27" s="524" t="s">
        <v>8</v>
      </c>
      <c r="O27" s="524"/>
      <c r="P27" s="95">
        <f>SUBTOTAL(109,Tabla3[Percepciones pagadas en el Periodo de la Licencia con Presupuesto Federal*])</f>
        <v>160063.71000000002</v>
      </c>
      <c r="Q27" s="96"/>
      <c r="R27" s="96"/>
      <c r="S27" s="96"/>
      <c r="T27" s="96"/>
      <c r="U27" s="97"/>
    </row>
    <row r="28" spans="2:21" x14ac:dyDescent="0.2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8"/>
      <c r="M28" s="96"/>
      <c r="N28" s="56"/>
      <c r="O28" s="96"/>
      <c r="P28" s="96"/>
      <c r="Q28" s="96"/>
      <c r="R28" s="96"/>
      <c r="S28" s="96"/>
      <c r="T28" s="96"/>
      <c r="U28" s="97"/>
    </row>
    <row r="29" spans="2:21" ht="15" x14ac:dyDescent="0.25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8"/>
      <c r="M29" s="96"/>
      <c r="N29" s="99" t="s">
        <v>9</v>
      </c>
      <c r="O29" s="99"/>
      <c r="P29" s="95">
        <v>0</v>
      </c>
      <c r="R29" s="96"/>
      <c r="S29" s="96"/>
      <c r="T29" s="96"/>
      <c r="U29" s="97"/>
    </row>
    <row r="30" spans="2:21" x14ac:dyDescent="0.2">
      <c r="B30" s="58"/>
      <c r="C30" s="100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61"/>
    </row>
    <row r="31" spans="2:21" x14ac:dyDescent="0.2">
      <c r="B31" s="62" t="s">
        <v>91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</row>
    <row r="32" spans="2:21" x14ac:dyDescent="0.2">
      <c r="B32" s="62" t="s">
        <v>78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</row>
    <row r="34" spans="2:4" ht="15" x14ac:dyDescent="0.25">
      <c r="B34" s="11"/>
      <c r="C34" s="12"/>
      <c r="D34" s="13"/>
    </row>
    <row r="35" spans="2:4" ht="15" x14ac:dyDescent="0.25">
      <c r="B35" s="500" t="str">
        <f>+'Caratula Resumen'!B46:E46</f>
        <v>C.P. ESMERALDA HERNANDEZ ESCOGIDO</v>
      </c>
      <c r="C35" s="501"/>
      <c r="D35" s="502"/>
    </row>
    <row r="36" spans="2:4" ht="15" x14ac:dyDescent="0.25">
      <c r="B36" s="515" t="s">
        <v>40</v>
      </c>
      <c r="C36" s="516"/>
      <c r="D36" s="517"/>
    </row>
    <row r="37" spans="2:4" ht="15" x14ac:dyDescent="0.25">
      <c r="B37" s="14"/>
      <c r="C37" s="342"/>
      <c r="D37" s="16"/>
    </row>
    <row r="38" spans="2:4" ht="15" x14ac:dyDescent="0.25">
      <c r="B38" s="500" t="str">
        <f>+'Caratula Resumen'!B49:E49</f>
        <v>SUBJEFE DE NOMINA FEDERAL</v>
      </c>
      <c r="C38" s="501"/>
      <c r="D38" s="502"/>
    </row>
    <row r="39" spans="2:4" ht="15" x14ac:dyDescent="0.25">
      <c r="B39" s="515" t="s">
        <v>41</v>
      </c>
      <c r="C39" s="516"/>
      <c r="D39" s="517"/>
    </row>
    <row r="40" spans="2:4" ht="15" x14ac:dyDescent="0.25">
      <c r="B40" s="14"/>
      <c r="C40" s="342"/>
      <c r="D40" s="16"/>
    </row>
    <row r="41" spans="2:4" ht="15" x14ac:dyDescent="0.25">
      <c r="B41" s="500"/>
      <c r="C41" s="501"/>
      <c r="D41" s="502"/>
    </row>
    <row r="42" spans="2:4" ht="15" x14ac:dyDescent="0.25">
      <c r="B42" s="515" t="s">
        <v>42</v>
      </c>
      <c r="C42" s="516"/>
      <c r="D42" s="517"/>
    </row>
    <row r="43" spans="2:4" ht="15" x14ac:dyDescent="0.25">
      <c r="B43" s="14"/>
      <c r="C43" s="342"/>
      <c r="D43" s="16"/>
    </row>
    <row r="44" spans="2:4" ht="15" x14ac:dyDescent="0.25">
      <c r="B44" s="518" t="str">
        <f>+'Caratula Resumen'!B55:E55</f>
        <v>LEÓN, GUANAJUATO. A 6 DE JULIO DE 2022.</v>
      </c>
      <c r="C44" s="519"/>
      <c r="D44" s="520"/>
    </row>
    <row r="45" spans="2:4" ht="15" x14ac:dyDescent="0.25">
      <c r="B45" s="515" t="s">
        <v>43</v>
      </c>
      <c r="C45" s="516"/>
      <c r="D45" s="517"/>
    </row>
    <row r="46" spans="2:4" ht="15" x14ac:dyDescent="0.25">
      <c r="B46" s="345"/>
      <c r="C46" s="346"/>
      <c r="D46" s="347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42:D42"/>
    <mergeCell ref="B44:D44"/>
    <mergeCell ref="B45:D45"/>
    <mergeCell ref="S11:T11"/>
    <mergeCell ref="U11:U12"/>
    <mergeCell ref="N27:O27"/>
    <mergeCell ref="N11:O11"/>
    <mergeCell ref="P11:P12"/>
    <mergeCell ref="Q11:Q12"/>
    <mergeCell ref="R11:R12"/>
    <mergeCell ref="B35:D35"/>
    <mergeCell ref="B36:D36"/>
    <mergeCell ref="B38:D38"/>
    <mergeCell ref="B39:D39"/>
    <mergeCell ref="B41:D41"/>
  </mergeCells>
  <dataValidations count="1">
    <dataValidation allowBlank="1" showInputMessage="1" showErrorMessage="1" sqref="T8 B8"/>
  </dataValidations>
  <pageMargins left="0.7" right="0.7" top="0.75" bottom="0.75" header="0.3" footer="0.3"/>
  <pageSetup paperSize="9" scale="33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view="pageBreakPreview" zoomScale="60" zoomScaleNormal="70" workbookViewId="0">
      <selection activeCell="N31" sqref="N31"/>
    </sheetView>
  </sheetViews>
  <sheetFormatPr baseColWidth="10" defaultColWidth="11.42578125" defaultRowHeight="15" x14ac:dyDescent="0.25"/>
  <cols>
    <col min="1" max="1" width="3.7109375" customWidth="1"/>
    <col min="2" max="2" width="44" customWidth="1"/>
    <col min="3" max="3" width="17.7109375" customWidth="1"/>
    <col min="4" max="4" width="23.85546875" customWidth="1"/>
    <col min="5" max="5" width="42.42578125" customWidth="1"/>
    <col min="6" max="12" width="16.28515625" customWidth="1"/>
    <col min="13" max="13" width="12.7109375" customWidth="1"/>
    <col min="14" max="14" width="11.42578125" customWidth="1"/>
    <col min="15" max="15" width="23.42578125" customWidth="1"/>
    <col min="16" max="16" width="18.85546875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73" customFormat="1" ht="18.75" x14ac:dyDescent="0.3">
      <c r="B7" s="70" t="s">
        <v>92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4" t="str">
        <f>+'A Y  II D3'!X7</f>
        <v>GUANAJUATO</v>
      </c>
      <c r="S7" s="72"/>
    </row>
    <row r="8" spans="2:20" s="73" customFormat="1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529"/>
      <c r="K8" s="529"/>
      <c r="L8" s="74"/>
      <c r="M8" s="74"/>
      <c r="N8" s="74"/>
      <c r="O8" s="74"/>
      <c r="P8" s="74"/>
      <c r="Q8" s="75"/>
      <c r="R8" s="25" t="str">
        <f>+'A Y  II D3'!X8</f>
        <v>2do. Trimestre 2022</v>
      </c>
      <c r="S8" s="374"/>
    </row>
    <row r="9" spans="2:20" s="36" customForma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1"/>
    </row>
    <row r="10" spans="2:20" ht="15.75" thickBot="1" x14ac:dyDescent="0.3"/>
    <row r="11" spans="2:20" ht="22.5" customHeight="1" x14ac:dyDescent="0.25">
      <c r="B11" s="533" t="s">
        <v>45</v>
      </c>
      <c r="C11" s="533" t="s">
        <v>93</v>
      </c>
      <c r="D11" s="533" t="s">
        <v>47</v>
      </c>
      <c r="E11" s="533" t="s">
        <v>48</v>
      </c>
      <c r="F11" s="535" t="s">
        <v>50</v>
      </c>
      <c r="G11" s="536"/>
      <c r="H11" s="536"/>
      <c r="I11" s="536"/>
      <c r="J11" s="536"/>
      <c r="K11" s="536"/>
      <c r="L11" s="537"/>
      <c r="M11" s="538" t="s">
        <v>94</v>
      </c>
      <c r="N11" s="531" t="s">
        <v>95</v>
      </c>
      <c r="O11" s="531" t="s">
        <v>96</v>
      </c>
      <c r="P11" s="540" t="s">
        <v>97</v>
      </c>
      <c r="Q11" s="540"/>
      <c r="R11" s="531" t="s">
        <v>98</v>
      </c>
      <c r="S11" s="531" t="s">
        <v>99</v>
      </c>
    </row>
    <row r="12" spans="2:20" ht="39" thickBot="1" x14ac:dyDescent="0.3">
      <c r="B12" s="534"/>
      <c r="C12" s="534"/>
      <c r="D12" s="534"/>
      <c r="E12" s="534"/>
      <c r="F12" s="33" t="s">
        <v>61</v>
      </c>
      <c r="G12" s="33" t="s">
        <v>62</v>
      </c>
      <c r="H12" s="33" t="s">
        <v>63</v>
      </c>
      <c r="I12" s="33" t="s">
        <v>64</v>
      </c>
      <c r="J12" s="33" t="s">
        <v>65</v>
      </c>
      <c r="K12" s="34" t="s">
        <v>66</v>
      </c>
      <c r="L12" s="33" t="s">
        <v>67</v>
      </c>
      <c r="M12" s="539"/>
      <c r="N12" s="532"/>
      <c r="O12" s="532"/>
      <c r="P12" s="102" t="s">
        <v>100</v>
      </c>
      <c r="Q12" s="102" t="s">
        <v>101</v>
      </c>
      <c r="R12" s="532"/>
      <c r="S12" s="532"/>
    </row>
    <row r="14" spans="2:20" ht="64.5" hidden="1" thickBot="1" x14ac:dyDescent="0.3">
      <c r="B14" s="103" t="s">
        <v>45</v>
      </c>
      <c r="C14" s="104" t="s">
        <v>93</v>
      </c>
      <c r="D14" s="104" t="s">
        <v>47</v>
      </c>
      <c r="E14" s="105" t="s">
        <v>48</v>
      </c>
      <c r="F14" s="102" t="s">
        <v>61</v>
      </c>
      <c r="G14" s="102" t="s">
        <v>62</v>
      </c>
      <c r="H14" s="102" t="s">
        <v>63</v>
      </c>
      <c r="I14" s="102" t="s">
        <v>64</v>
      </c>
      <c r="J14" s="102" t="s">
        <v>65</v>
      </c>
      <c r="K14" s="102" t="s">
        <v>102</v>
      </c>
      <c r="L14" s="102" t="s">
        <v>103</v>
      </c>
      <c r="M14" s="106" t="s">
        <v>94</v>
      </c>
      <c r="N14" s="106" t="s">
        <v>95</v>
      </c>
      <c r="O14" s="106" t="s">
        <v>96</v>
      </c>
      <c r="P14" s="102" t="s">
        <v>104</v>
      </c>
      <c r="Q14" s="102" t="s">
        <v>105</v>
      </c>
      <c r="R14" s="106" t="s">
        <v>98</v>
      </c>
      <c r="S14" s="106" t="s">
        <v>99</v>
      </c>
      <c r="T14" s="107"/>
    </row>
    <row r="15" spans="2:20" x14ac:dyDescent="0.25">
      <c r="B15" s="108"/>
      <c r="C15" s="109"/>
      <c r="D15" s="109"/>
      <c r="E15" s="110"/>
      <c r="F15" s="111"/>
      <c r="G15" s="112"/>
      <c r="H15" s="113"/>
      <c r="I15" s="113"/>
      <c r="J15" s="114"/>
      <c r="K15" s="115"/>
      <c r="L15" s="116"/>
      <c r="M15" s="117"/>
      <c r="N15" s="117"/>
      <c r="O15" s="110"/>
      <c r="P15" s="118"/>
      <c r="Q15" s="118"/>
      <c r="R15" s="117"/>
      <c r="S15" s="119"/>
      <c r="T15" s="107"/>
    </row>
    <row r="16" spans="2:20" x14ac:dyDescent="0.25">
      <c r="B16" s="108"/>
      <c r="C16" s="109"/>
      <c r="D16" s="109"/>
      <c r="E16" s="110"/>
      <c r="F16" s="111"/>
      <c r="G16" s="112"/>
      <c r="H16" s="113"/>
      <c r="I16" s="113"/>
      <c r="J16" s="114"/>
      <c r="K16" s="115"/>
      <c r="L16" s="116"/>
      <c r="M16" s="117"/>
      <c r="N16" s="117"/>
      <c r="O16" s="110"/>
      <c r="P16" s="118"/>
      <c r="Q16" s="118"/>
      <c r="R16" s="117"/>
      <c r="S16" s="119"/>
      <c r="T16" s="107"/>
    </row>
    <row r="17" spans="2:20" x14ac:dyDescent="0.25">
      <c r="B17" s="108"/>
      <c r="C17" s="109"/>
      <c r="D17" s="109"/>
      <c r="E17" s="110"/>
      <c r="F17" s="111"/>
      <c r="G17" s="112"/>
      <c r="H17" s="113"/>
      <c r="I17" s="113"/>
      <c r="J17" s="114"/>
      <c r="K17" s="115"/>
      <c r="L17" s="116"/>
      <c r="M17" s="117"/>
      <c r="N17" s="117"/>
      <c r="O17" s="110"/>
      <c r="P17" s="118"/>
      <c r="Q17" s="118"/>
      <c r="R17" s="117"/>
      <c r="S17" s="119"/>
      <c r="T17" s="107"/>
    </row>
    <row r="18" spans="2:20" x14ac:dyDescent="0.25">
      <c r="B18" s="108"/>
      <c r="C18" s="109"/>
      <c r="D18" s="109"/>
      <c r="E18" s="110"/>
      <c r="F18" s="111"/>
      <c r="G18" s="112"/>
      <c r="H18" s="113"/>
      <c r="I18" s="113"/>
      <c r="J18" s="114"/>
      <c r="K18" s="115"/>
      <c r="L18" s="116"/>
      <c r="M18" s="117"/>
      <c r="N18" s="117"/>
      <c r="O18" s="110"/>
      <c r="P18" s="118"/>
      <c r="Q18" s="118"/>
      <c r="R18" s="117"/>
      <c r="S18" s="119"/>
      <c r="T18" s="107"/>
    </row>
    <row r="19" spans="2:20" x14ac:dyDescent="0.25">
      <c r="B19" s="108"/>
      <c r="C19" s="109"/>
      <c r="D19" s="109"/>
      <c r="E19" s="110"/>
      <c r="F19" s="111"/>
      <c r="G19" s="112"/>
      <c r="H19" s="113"/>
      <c r="I19" s="113"/>
      <c r="J19" s="114"/>
      <c r="K19" s="115"/>
      <c r="L19" s="116"/>
      <c r="M19" s="117"/>
      <c r="N19" s="117"/>
      <c r="O19" s="110"/>
      <c r="P19" s="118"/>
      <c r="Q19" s="118"/>
      <c r="R19" s="117"/>
      <c r="S19" s="119"/>
      <c r="T19" s="107"/>
    </row>
    <row r="20" spans="2:20" x14ac:dyDescent="0.25">
      <c r="B20" s="108"/>
      <c r="C20" s="109"/>
      <c r="D20" s="109"/>
      <c r="E20" s="110"/>
      <c r="F20" s="111"/>
      <c r="G20" s="112"/>
      <c r="H20" s="113"/>
      <c r="I20" s="113"/>
      <c r="J20" s="114"/>
      <c r="K20" s="115"/>
      <c r="L20" s="116"/>
      <c r="M20" s="117"/>
      <c r="N20" s="117"/>
      <c r="O20" s="110"/>
      <c r="P20" s="118"/>
      <c r="Q20" s="118"/>
      <c r="R20" s="117"/>
      <c r="S20" s="119"/>
      <c r="T20" s="107"/>
    </row>
    <row r="21" spans="2:20" x14ac:dyDescent="0.25">
      <c r="B21" s="108"/>
      <c r="C21" s="109"/>
      <c r="D21" s="109"/>
      <c r="E21" s="110"/>
      <c r="F21" s="111"/>
      <c r="G21" s="112"/>
      <c r="H21" s="113"/>
      <c r="I21" s="113"/>
      <c r="J21" s="114"/>
      <c r="K21" s="115"/>
      <c r="L21" s="116"/>
      <c r="M21" s="117"/>
      <c r="N21" s="117"/>
      <c r="O21" s="110"/>
      <c r="P21" s="118"/>
      <c r="Q21" s="118"/>
      <c r="R21" s="117"/>
      <c r="S21" s="119"/>
      <c r="T21" s="107"/>
    </row>
    <row r="22" spans="2:20" x14ac:dyDescent="0.25">
      <c r="B22" s="120" t="s">
        <v>74</v>
      </c>
      <c r="C22" s="49">
        <v>0</v>
      </c>
      <c r="D22" s="121"/>
      <c r="E22" s="122"/>
      <c r="F22" s="122"/>
      <c r="G22" s="123"/>
      <c r="H22" s="124"/>
      <c r="I22" s="124"/>
      <c r="K22" s="125" t="s">
        <v>75</v>
      </c>
      <c r="L22" s="49">
        <v>0</v>
      </c>
      <c r="M22" s="123"/>
      <c r="N22" s="123"/>
      <c r="O22" s="121"/>
      <c r="P22" s="126" t="s">
        <v>106</v>
      </c>
      <c r="Q22" s="122"/>
      <c r="R22" s="127"/>
      <c r="S22" s="128">
        <v>0</v>
      </c>
    </row>
    <row r="23" spans="2:20" x14ac:dyDescent="0.25">
      <c r="B23" s="67"/>
      <c r="C23" s="1"/>
      <c r="D23" s="1"/>
      <c r="E23" s="1"/>
      <c r="F23" s="129"/>
      <c r="G23" s="130"/>
      <c r="H23" s="129"/>
      <c r="I23" s="129"/>
      <c r="J23" s="129"/>
      <c r="K23" s="131"/>
      <c r="L23" s="130"/>
      <c r="M23" s="130"/>
      <c r="N23" s="130"/>
      <c r="O23" s="130"/>
      <c r="P23" s="1"/>
      <c r="Q23" s="1"/>
      <c r="R23" s="1"/>
      <c r="S23" s="68"/>
    </row>
    <row r="24" spans="2:20" x14ac:dyDescent="0.25">
      <c r="B24" s="67"/>
      <c r="C24" s="1"/>
      <c r="D24" s="1"/>
      <c r="E24" s="1"/>
      <c r="F24" s="129"/>
      <c r="G24" s="130"/>
      <c r="H24" s="129"/>
      <c r="I24" s="129"/>
      <c r="J24" s="129"/>
      <c r="K24" s="131"/>
      <c r="L24" s="130"/>
      <c r="M24" s="130"/>
      <c r="N24" s="130"/>
      <c r="O24" s="130"/>
      <c r="P24" s="1"/>
      <c r="Q24" s="1"/>
      <c r="R24" s="1"/>
      <c r="S24" s="68"/>
    </row>
    <row r="25" spans="2:20" x14ac:dyDescent="0.25">
      <c r="B25" s="132"/>
      <c r="C25" s="133"/>
      <c r="D25" s="134"/>
      <c r="E25" s="135"/>
      <c r="F25" s="136"/>
      <c r="G25" s="137"/>
      <c r="H25" s="138"/>
      <c r="I25" s="138"/>
      <c r="J25" s="133"/>
      <c r="K25" s="139"/>
      <c r="L25" s="137"/>
      <c r="M25" s="137"/>
      <c r="N25" s="137"/>
      <c r="O25" s="137"/>
      <c r="P25" s="136"/>
      <c r="Q25" s="136"/>
      <c r="R25" s="133"/>
      <c r="S25" s="140"/>
    </row>
    <row r="26" spans="2:20" x14ac:dyDescent="0.25">
      <c r="B26" s="62" t="s">
        <v>107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62" t="s">
        <v>108</v>
      </c>
      <c r="D27" s="141"/>
      <c r="E27" s="142"/>
    </row>
    <row r="28" spans="2:20" x14ac:dyDescent="0.25">
      <c r="B28" s="62"/>
      <c r="D28" s="141"/>
      <c r="E28" s="142"/>
    </row>
    <row r="29" spans="2:20" x14ac:dyDescent="0.25">
      <c r="B29" s="163" t="s">
        <v>320</v>
      </c>
      <c r="D29" s="141"/>
      <c r="E29" s="142"/>
    </row>
    <row r="30" spans="2:20" x14ac:dyDescent="0.25">
      <c r="B30" s="352" t="s">
        <v>321</v>
      </c>
      <c r="D30" s="141"/>
      <c r="E30" s="142"/>
    </row>
    <row r="31" spans="2:20" x14ac:dyDescent="0.25">
      <c r="B31" s="62" t="s">
        <v>322</v>
      </c>
      <c r="D31" s="141"/>
      <c r="E31" s="142"/>
    </row>
    <row r="32" spans="2:20" x14ac:dyDescent="0.25">
      <c r="B32" s="62" t="s">
        <v>323</v>
      </c>
      <c r="D32" s="141"/>
      <c r="E32" s="142"/>
    </row>
    <row r="33" spans="2:5" x14ac:dyDescent="0.25">
      <c r="B33" s="62"/>
      <c r="D33" s="141"/>
      <c r="E33" s="142"/>
    </row>
    <row r="34" spans="2:5" x14ac:dyDescent="0.25">
      <c r="E34" s="143"/>
    </row>
    <row r="35" spans="2:5" x14ac:dyDescent="0.25">
      <c r="B35" s="11"/>
      <c r="C35" s="12"/>
      <c r="D35" s="13"/>
    </row>
    <row r="36" spans="2:5" x14ac:dyDescent="0.25">
      <c r="B36" s="500" t="str">
        <f>+'Caratula Resumen'!B46:E46</f>
        <v>C.P. ESMERALDA HERNANDEZ ESCOGIDO</v>
      </c>
      <c r="C36" s="501"/>
      <c r="D36" s="502"/>
    </row>
    <row r="37" spans="2:5" x14ac:dyDescent="0.25">
      <c r="B37" s="515" t="s">
        <v>40</v>
      </c>
      <c r="C37" s="516"/>
      <c r="D37" s="517"/>
    </row>
    <row r="38" spans="2:5" x14ac:dyDescent="0.25">
      <c r="B38" s="14"/>
      <c r="C38" s="342"/>
      <c r="D38" s="16"/>
    </row>
    <row r="39" spans="2:5" x14ac:dyDescent="0.25">
      <c r="B39" s="500" t="str">
        <f>+'Caratula Resumen'!B49:E49</f>
        <v>SUBJEFE DE NOMINA FEDERAL</v>
      </c>
      <c r="C39" s="501"/>
      <c r="D39" s="502"/>
    </row>
    <row r="40" spans="2:5" x14ac:dyDescent="0.25">
      <c r="B40" s="515" t="s">
        <v>41</v>
      </c>
      <c r="C40" s="516"/>
      <c r="D40" s="517"/>
    </row>
    <row r="41" spans="2:5" x14ac:dyDescent="0.25">
      <c r="B41" s="14"/>
      <c r="C41" s="342"/>
      <c r="D41" s="16"/>
    </row>
    <row r="42" spans="2:5" x14ac:dyDescent="0.25">
      <c r="B42" s="500"/>
      <c r="C42" s="501"/>
      <c r="D42" s="502"/>
    </row>
    <row r="43" spans="2:5" x14ac:dyDescent="0.25">
      <c r="B43" s="515" t="s">
        <v>42</v>
      </c>
      <c r="C43" s="516"/>
      <c r="D43" s="517"/>
    </row>
    <row r="44" spans="2:5" x14ac:dyDescent="0.25">
      <c r="B44" s="14"/>
      <c r="C44" s="342"/>
      <c r="D44" s="16"/>
    </row>
    <row r="45" spans="2:5" x14ac:dyDescent="0.25">
      <c r="B45" s="518" t="str">
        <f>+'Caratula Resumen'!B55:E55</f>
        <v>LEÓN, GUANAJUATO. A 6 DE JULIO DE 2022.</v>
      </c>
      <c r="C45" s="519"/>
      <c r="D45" s="520"/>
    </row>
    <row r="46" spans="2:5" x14ac:dyDescent="0.25">
      <c r="B46" s="515" t="s">
        <v>43</v>
      </c>
      <c r="C46" s="516"/>
      <c r="D46" s="517"/>
    </row>
    <row r="47" spans="2:5" x14ac:dyDescent="0.25">
      <c r="B47" s="345"/>
      <c r="C47" s="346"/>
      <c r="D47" s="347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/>
  </dataValidations>
  <pageMargins left="0.7" right="0.7" top="0.75" bottom="0.75" header="0.3" footer="0.3"/>
  <pageSetup paperSize="9"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59"/>
  <sheetViews>
    <sheetView showGridLines="0" view="pageBreakPreview" zoomScale="60" zoomScaleNormal="100" workbookViewId="0">
      <selection activeCell="J25" sqref="J25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6" width="18.85546875" style="36" customWidth="1"/>
    <col min="17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4" customWidth="1"/>
    <col min="26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s="73" customFormat="1" ht="18.75" x14ac:dyDescent="0.3">
      <c r="B8" s="145" t="s">
        <v>109</v>
      </c>
      <c r="C8" s="146"/>
      <c r="D8" s="146"/>
      <c r="E8" s="146"/>
      <c r="F8" s="146"/>
      <c r="G8" s="146"/>
      <c r="H8" s="146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364" t="str">
        <f>+'A Y  II D3'!X7</f>
        <v>GUANAJUATO</v>
      </c>
      <c r="X8" s="71"/>
      <c r="Y8" s="72"/>
    </row>
    <row r="9" spans="2:25" s="73" customFormat="1" ht="17.100000000000001" customHeight="1" x14ac:dyDescent="0.3">
      <c r="B9" s="528" t="str">
        <f>+'A Y  II D3'!B8</f>
        <v>Fondo de Aportaciones para la Educación Tecnológica y de Adultos/Instituto Nacional para la Educación de los Adultos (FAETA/INEA)</v>
      </c>
      <c r="C9" s="529"/>
      <c r="D9" s="529"/>
      <c r="E9" s="529"/>
      <c r="F9" s="529"/>
      <c r="G9" s="529"/>
      <c r="H9" s="529"/>
      <c r="I9" s="529"/>
      <c r="J9" s="52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25" t="str">
        <f>+'A Y  II D3'!X8</f>
        <v>2do. Trimestre 2022</v>
      </c>
      <c r="X9" s="376"/>
      <c r="Y9" s="330"/>
    </row>
    <row r="10" spans="2:25" ht="28.5" customHeight="1" x14ac:dyDescent="0.25">
      <c r="B10" s="147"/>
      <c r="C10" s="148"/>
      <c r="D10" s="148"/>
      <c r="E10" s="148"/>
      <c r="F10" s="148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149"/>
    </row>
    <row r="11" spans="2:25" ht="6.95" customHeight="1" x14ac:dyDescent="0.35">
      <c r="G11" s="150"/>
      <c r="H11" s="150"/>
      <c r="I11" s="150"/>
      <c r="J11" s="150"/>
      <c r="K11" s="150"/>
      <c r="L11" s="150"/>
      <c r="M11" s="150"/>
      <c r="N11" s="151"/>
      <c r="O11" s="151"/>
      <c r="Y11" s="36"/>
    </row>
    <row r="12" spans="2:25" ht="22.5" customHeight="1" x14ac:dyDescent="0.25">
      <c r="B12" s="541" t="s">
        <v>45</v>
      </c>
      <c r="C12" s="544" t="s">
        <v>93</v>
      </c>
      <c r="D12" s="544" t="s">
        <v>47</v>
      </c>
      <c r="E12" s="544" t="s">
        <v>48</v>
      </c>
      <c r="F12" s="541" t="s">
        <v>110</v>
      </c>
      <c r="G12" s="530" t="s">
        <v>111</v>
      </c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27" t="s">
        <v>112</v>
      </c>
      <c r="W12" s="527" t="s">
        <v>113</v>
      </c>
      <c r="X12" s="527" t="s">
        <v>114</v>
      </c>
      <c r="Y12" s="527" t="s">
        <v>115</v>
      </c>
    </row>
    <row r="13" spans="2:25" s="144" customFormat="1" ht="22.5" customHeight="1" x14ac:dyDescent="0.25">
      <c r="B13" s="542"/>
      <c r="C13" s="544"/>
      <c r="D13" s="544"/>
      <c r="E13" s="544"/>
      <c r="F13" s="542"/>
      <c r="G13" s="527" t="s">
        <v>116</v>
      </c>
      <c r="H13" s="527"/>
      <c r="I13" s="527"/>
      <c r="J13" s="527" t="s">
        <v>117</v>
      </c>
      <c r="K13" s="527"/>
      <c r="L13" s="527"/>
      <c r="M13" s="527" t="s">
        <v>118</v>
      </c>
      <c r="N13" s="527"/>
      <c r="O13" s="527"/>
      <c r="P13" s="527" t="s">
        <v>119</v>
      </c>
      <c r="Q13" s="527"/>
      <c r="R13" s="527"/>
      <c r="S13" s="527" t="s">
        <v>120</v>
      </c>
      <c r="T13" s="527"/>
      <c r="U13" s="527"/>
      <c r="V13" s="527"/>
      <c r="W13" s="527"/>
      <c r="X13" s="527"/>
      <c r="Y13" s="527"/>
    </row>
    <row r="14" spans="2:25" s="144" customFormat="1" ht="29.25" customHeight="1" x14ac:dyDescent="0.25">
      <c r="B14" s="543"/>
      <c r="C14" s="544"/>
      <c r="D14" s="544"/>
      <c r="E14" s="544"/>
      <c r="F14" s="543"/>
      <c r="G14" s="66" t="s">
        <v>121</v>
      </c>
      <c r="H14" s="66" t="s">
        <v>122</v>
      </c>
      <c r="I14" s="66" t="s">
        <v>123</v>
      </c>
      <c r="J14" s="66" t="s">
        <v>121</v>
      </c>
      <c r="K14" s="66" t="s">
        <v>122</v>
      </c>
      <c r="L14" s="66" t="s">
        <v>123</v>
      </c>
      <c r="M14" s="66" t="s">
        <v>121</v>
      </c>
      <c r="N14" s="66" t="s">
        <v>122</v>
      </c>
      <c r="O14" s="66" t="s">
        <v>123</v>
      </c>
      <c r="P14" s="66" t="s">
        <v>121</v>
      </c>
      <c r="Q14" s="66" t="s">
        <v>122</v>
      </c>
      <c r="R14" s="66" t="s">
        <v>123</v>
      </c>
      <c r="S14" s="66" t="s">
        <v>121</v>
      </c>
      <c r="T14" s="66" t="s">
        <v>122</v>
      </c>
      <c r="U14" s="66" t="s">
        <v>123</v>
      </c>
      <c r="V14" s="527"/>
      <c r="W14" s="527"/>
      <c r="X14" s="527"/>
      <c r="Y14" s="527"/>
    </row>
    <row r="15" spans="2:25" s="144" customFormat="1" ht="4.5" customHeight="1" x14ac:dyDescent="0.25"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36"/>
      <c r="W15" s="36"/>
      <c r="X15" s="36"/>
    </row>
    <row r="16" spans="2:25" s="157" customFormat="1" ht="76.5" hidden="1" customHeight="1" x14ac:dyDescent="0.2">
      <c r="B16" s="154" t="s">
        <v>45</v>
      </c>
      <c r="C16" s="155" t="s">
        <v>93</v>
      </c>
      <c r="D16" s="155" t="s">
        <v>47</v>
      </c>
      <c r="E16" s="155" t="s">
        <v>48</v>
      </c>
      <c r="F16" s="154" t="s">
        <v>110</v>
      </c>
      <c r="G16" s="66" t="s">
        <v>121</v>
      </c>
      <c r="H16" s="66" t="s">
        <v>122</v>
      </c>
      <c r="I16" s="66" t="s">
        <v>123</v>
      </c>
      <c r="J16" s="66" t="s">
        <v>124</v>
      </c>
      <c r="K16" s="66" t="s">
        <v>125</v>
      </c>
      <c r="L16" s="66" t="s">
        <v>126</v>
      </c>
      <c r="M16" s="66" t="s">
        <v>127</v>
      </c>
      <c r="N16" s="66" t="s">
        <v>128</v>
      </c>
      <c r="O16" s="66" t="s">
        <v>129</v>
      </c>
      <c r="P16" s="66" t="s">
        <v>130</v>
      </c>
      <c r="Q16" s="66" t="s">
        <v>131</v>
      </c>
      <c r="R16" s="66" t="s">
        <v>132</v>
      </c>
      <c r="S16" s="66" t="s">
        <v>133</v>
      </c>
      <c r="T16" s="66" t="s">
        <v>134</v>
      </c>
      <c r="U16" s="66" t="s">
        <v>135</v>
      </c>
      <c r="V16" s="88" t="s">
        <v>112</v>
      </c>
      <c r="W16" s="88" t="s">
        <v>113</v>
      </c>
      <c r="X16" s="88" t="s">
        <v>114</v>
      </c>
      <c r="Y16" s="156" t="s">
        <v>136</v>
      </c>
    </row>
    <row r="17" spans="2:25" s="157" customFormat="1" x14ac:dyDescent="0.25">
      <c r="B17" s="375" t="s">
        <v>332</v>
      </c>
      <c r="C17" s="494" t="s">
        <v>350</v>
      </c>
      <c r="D17" s="494" t="s">
        <v>652</v>
      </c>
      <c r="E17" s="375" t="s">
        <v>954</v>
      </c>
      <c r="F17" s="375">
        <v>1</v>
      </c>
      <c r="G17" s="375">
        <v>0</v>
      </c>
      <c r="H17" s="375">
        <v>0</v>
      </c>
      <c r="I17" s="375">
        <v>0</v>
      </c>
      <c r="J17" s="375">
        <v>7</v>
      </c>
      <c r="K17" s="375">
        <v>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1</v>
      </c>
      <c r="W17" s="375">
        <v>0</v>
      </c>
      <c r="X17" s="375">
        <v>0</v>
      </c>
      <c r="Y17" s="484">
        <v>46131.39</v>
      </c>
    </row>
    <row r="18" spans="2:25" s="157" customFormat="1" x14ac:dyDescent="0.25">
      <c r="B18" s="375" t="s">
        <v>332</v>
      </c>
      <c r="C18" s="494" t="s">
        <v>351</v>
      </c>
      <c r="D18" s="494" t="s">
        <v>653</v>
      </c>
      <c r="E18" s="375" t="s">
        <v>955</v>
      </c>
      <c r="F18" s="375">
        <v>1</v>
      </c>
      <c r="G18" s="375">
        <v>0</v>
      </c>
      <c r="H18" s="375">
        <v>0</v>
      </c>
      <c r="I18" s="375">
        <v>0</v>
      </c>
      <c r="J18" s="375">
        <v>7</v>
      </c>
      <c r="K18" s="375">
        <v>0</v>
      </c>
      <c r="L18" s="375">
        <v>0</v>
      </c>
      <c r="M18" s="375">
        <v>0</v>
      </c>
      <c r="N18" s="375">
        <v>0</v>
      </c>
      <c r="O18" s="375">
        <v>0</v>
      </c>
      <c r="P18" s="375">
        <v>0</v>
      </c>
      <c r="Q18" s="375">
        <v>0</v>
      </c>
      <c r="R18" s="375">
        <v>0</v>
      </c>
      <c r="S18" s="375">
        <v>0</v>
      </c>
      <c r="T18" s="375">
        <v>0</v>
      </c>
      <c r="U18" s="375">
        <v>0</v>
      </c>
      <c r="V18" s="375">
        <v>1</v>
      </c>
      <c r="W18" s="375">
        <v>0</v>
      </c>
      <c r="X18" s="375">
        <v>0</v>
      </c>
      <c r="Y18" s="484">
        <v>36161.82</v>
      </c>
    </row>
    <row r="19" spans="2:25" s="157" customFormat="1" x14ac:dyDescent="0.25">
      <c r="B19" s="375" t="s">
        <v>332</v>
      </c>
      <c r="C19" s="494" t="s">
        <v>352</v>
      </c>
      <c r="D19" s="494" t="s">
        <v>654</v>
      </c>
      <c r="E19" s="375" t="s">
        <v>956</v>
      </c>
      <c r="F19" s="375">
        <v>1</v>
      </c>
      <c r="G19" s="375">
        <v>0</v>
      </c>
      <c r="H19" s="375">
        <v>0</v>
      </c>
      <c r="I19" s="375">
        <v>0</v>
      </c>
      <c r="J19" s="375">
        <v>7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0</v>
      </c>
      <c r="T19" s="375">
        <v>0</v>
      </c>
      <c r="U19" s="375">
        <v>0</v>
      </c>
      <c r="V19" s="375">
        <v>1</v>
      </c>
      <c r="W19" s="375">
        <v>0</v>
      </c>
      <c r="X19" s="375">
        <v>0</v>
      </c>
      <c r="Y19" s="484">
        <v>55706.48</v>
      </c>
    </row>
    <row r="20" spans="2:25" s="157" customFormat="1" x14ac:dyDescent="0.25">
      <c r="B20" s="375" t="s">
        <v>332</v>
      </c>
      <c r="C20" s="494" t="s">
        <v>353</v>
      </c>
      <c r="D20" s="494" t="s">
        <v>655</v>
      </c>
      <c r="E20" s="375" t="s">
        <v>957</v>
      </c>
      <c r="F20" s="375">
        <v>1</v>
      </c>
      <c r="G20" s="375">
        <v>0</v>
      </c>
      <c r="H20" s="375">
        <v>0</v>
      </c>
      <c r="I20" s="375">
        <v>0</v>
      </c>
      <c r="J20" s="375">
        <v>7</v>
      </c>
      <c r="K20" s="375">
        <v>0</v>
      </c>
      <c r="L20" s="375">
        <v>0</v>
      </c>
      <c r="M20" s="375">
        <v>0</v>
      </c>
      <c r="N20" s="375">
        <v>0</v>
      </c>
      <c r="O20" s="375">
        <v>0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5">
        <v>0</v>
      </c>
      <c r="V20" s="375">
        <v>1</v>
      </c>
      <c r="W20" s="375">
        <v>0</v>
      </c>
      <c r="X20" s="375">
        <v>0</v>
      </c>
      <c r="Y20" s="484">
        <v>19877.28</v>
      </c>
    </row>
    <row r="21" spans="2:25" s="157" customFormat="1" x14ac:dyDescent="0.25">
      <c r="B21" s="375" t="s">
        <v>332</v>
      </c>
      <c r="C21" s="494" t="s">
        <v>354</v>
      </c>
      <c r="D21" s="494" t="s">
        <v>656</v>
      </c>
      <c r="E21" s="375" t="s">
        <v>958</v>
      </c>
      <c r="F21" s="375">
        <v>1</v>
      </c>
      <c r="G21" s="375">
        <v>0</v>
      </c>
      <c r="H21" s="375">
        <v>0</v>
      </c>
      <c r="I21" s="375">
        <v>0</v>
      </c>
      <c r="J21" s="375">
        <v>7</v>
      </c>
      <c r="K21" s="375">
        <v>0</v>
      </c>
      <c r="L21" s="375">
        <v>0</v>
      </c>
      <c r="M21" s="375">
        <v>0</v>
      </c>
      <c r="N21" s="375">
        <v>0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5">
        <v>0</v>
      </c>
      <c r="V21" s="375">
        <v>1</v>
      </c>
      <c r="W21" s="375">
        <v>0</v>
      </c>
      <c r="X21" s="375">
        <v>0</v>
      </c>
      <c r="Y21" s="484">
        <v>37815.39</v>
      </c>
    </row>
    <row r="22" spans="2:25" s="157" customFormat="1" x14ac:dyDescent="0.25">
      <c r="B22" s="375" t="s">
        <v>332</v>
      </c>
      <c r="C22" s="494" t="s">
        <v>355</v>
      </c>
      <c r="D22" s="494" t="s">
        <v>657</v>
      </c>
      <c r="E22" s="375" t="s">
        <v>959</v>
      </c>
      <c r="F22" s="375">
        <v>1</v>
      </c>
      <c r="G22" s="375">
        <v>0</v>
      </c>
      <c r="H22" s="375">
        <v>0</v>
      </c>
      <c r="I22" s="375">
        <v>0</v>
      </c>
      <c r="J22" s="375">
        <v>7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5">
        <v>0</v>
      </c>
      <c r="V22" s="375">
        <v>1</v>
      </c>
      <c r="W22" s="375">
        <v>0</v>
      </c>
      <c r="X22" s="375">
        <v>0</v>
      </c>
      <c r="Y22" s="484">
        <v>23173.71</v>
      </c>
    </row>
    <row r="23" spans="2:25" s="157" customFormat="1" x14ac:dyDescent="0.25">
      <c r="B23" s="375" t="s">
        <v>332</v>
      </c>
      <c r="C23" s="494" t="s">
        <v>356</v>
      </c>
      <c r="D23" s="494" t="s">
        <v>658</v>
      </c>
      <c r="E23" s="375" t="s">
        <v>960</v>
      </c>
      <c r="F23" s="375">
        <v>1</v>
      </c>
      <c r="G23" s="375">
        <v>0</v>
      </c>
      <c r="H23" s="375">
        <v>0</v>
      </c>
      <c r="I23" s="375">
        <v>0</v>
      </c>
      <c r="J23" s="375">
        <v>7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75">
        <v>0</v>
      </c>
      <c r="R23" s="375">
        <v>0</v>
      </c>
      <c r="S23" s="375">
        <v>0</v>
      </c>
      <c r="T23" s="375">
        <v>0</v>
      </c>
      <c r="U23" s="375">
        <v>0</v>
      </c>
      <c r="V23" s="375">
        <v>1</v>
      </c>
      <c r="W23" s="375">
        <v>0</v>
      </c>
      <c r="X23" s="375">
        <v>0</v>
      </c>
      <c r="Y23" s="484">
        <v>40636.019999999997</v>
      </c>
    </row>
    <row r="24" spans="2:25" s="157" customFormat="1" x14ac:dyDescent="0.25">
      <c r="B24" s="375" t="s">
        <v>332</v>
      </c>
      <c r="C24" s="494" t="s">
        <v>357</v>
      </c>
      <c r="D24" s="494" t="s">
        <v>659</v>
      </c>
      <c r="E24" s="375" t="s">
        <v>961</v>
      </c>
      <c r="F24" s="375">
        <v>1</v>
      </c>
      <c r="G24" s="375">
        <v>0</v>
      </c>
      <c r="H24" s="375">
        <v>0</v>
      </c>
      <c r="I24" s="375">
        <v>0</v>
      </c>
      <c r="J24" s="375">
        <v>7</v>
      </c>
      <c r="K24" s="375">
        <v>0</v>
      </c>
      <c r="L24" s="375">
        <v>0</v>
      </c>
      <c r="M24" s="375">
        <v>0</v>
      </c>
      <c r="N24" s="375">
        <v>0</v>
      </c>
      <c r="O24" s="375">
        <v>0</v>
      </c>
      <c r="P24" s="375">
        <v>0</v>
      </c>
      <c r="Q24" s="375">
        <v>0</v>
      </c>
      <c r="R24" s="375">
        <v>0</v>
      </c>
      <c r="S24" s="375">
        <v>0</v>
      </c>
      <c r="T24" s="375">
        <v>0</v>
      </c>
      <c r="U24" s="375">
        <v>0</v>
      </c>
      <c r="V24" s="375">
        <v>1</v>
      </c>
      <c r="W24" s="375">
        <v>0</v>
      </c>
      <c r="X24" s="375">
        <v>0</v>
      </c>
      <c r="Y24" s="484">
        <v>44031.6</v>
      </c>
    </row>
    <row r="25" spans="2:25" s="157" customFormat="1" x14ac:dyDescent="0.25">
      <c r="B25" s="375" t="s">
        <v>332</v>
      </c>
      <c r="C25" s="494" t="s">
        <v>358</v>
      </c>
      <c r="D25" s="494" t="s">
        <v>660</v>
      </c>
      <c r="E25" s="375" t="s">
        <v>1241</v>
      </c>
      <c r="F25" s="375">
        <v>1</v>
      </c>
      <c r="G25" s="375">
        <v>0</v>
      </c>
      <c r="H25" s="375">
        <v>0</v>
      </c>
      <c r="I25" s="375">
        <v>0</v>
      </c>
      <c r="J25" s="375">
        <v>7</v>
      </c>
      <c r="K25" s="375">
        <v>0</v>
      </c>
      <c r="L25" s="375">
        <v>0</v>
      </c>
      <c r="M25" s="375">
        <v>0</v>
      </c>
      <c r="N25" s="375">
        <v>0</v>
      </c>
      <c r="O25" s="375">
        <v>0</v>
      </c>
      <c r="P25" s="375">
        <v>0</v>
      </c>
      <c r="Q25" s="375">
        <v>0</v>
      </c>
      <c r="R25" s="375">
        <v>0</v>
      </c>
      <c r="S25" s="375">
        <v>0</v>
      </c>
      <c r="T25" s="375">
        <v>0</v>
      </c>
      <c r="U25" s="375">
        <v>0</v>
      </c>
      <c r="V25" s="375">
        <v>1</v>
      </c>
      <c r="W25" s="375">
        <v>0</v>
      </c>
      <c r="X25" s="375">
        <v>0</v>
      </c>
      <c r="Y25" s="484">
        <v>23492.07</v>
      </c>
    </row>
    <row r="26" spans="2:25" s="157" customFormat="1" x14ac:dyDescent="0.25">
      <c r="B26" s="375" t="s">
        <v>332</v>
      </c>
      <c r="C26" s="494" t="s">
        <v>359</v>
      </c>
      <c r="D26" s="494" t="s">
        <v>661</v>
      </c>
      <c r="E26" s="375" t="s">
        <v>962</v>
      </c>
      <c r="F26" s="375">
        <v>1</v>
      </c>
      <c r="G26" s="375">
        <v>0</v>
      </c>
      <c r="H26" s="375">
        <v>0</v>
      </c>
      <c r="I26" s="375">
        <v>0</v>
      </c>
      <c r="J26" s="375">
        <v>7</v>
      </c>
      <c r="K26" s="375">
        <v>0</v>
      </c>
      <c r="L26" s="375">
        <v>0</v>
      </c>
      <c r="M26" s="375">
        <v>0</v>
      </c>
      <c r="N26" s="375">
        <v>0</v>
      </c>
      <c r="O26" s="375">
        <v>0</v>
      </c>
      <c r="P26" s="375">
        <v>0</v>
      </c>
      <c r="Q26" s="375">
        <v>0</v>
      </c>
      <c r="R26" s="375">
        <v>0</v>
      </c>
      <c r="S26" s="375">
        <v>0</v>
      </c>
      <c r="T26" s="375">
        <v>0</v>
      </c>
      <c r="U26" s="375">
        <v>0</v>
      </c>
      <c r="V26" s="375">
        <v>1</v>
      </c>
      <c r="W26" s="375">
        <v>0</v>
      </c>
      <c r="X26" s="375">
        <v>0</v>
      </c>
      <c r="Y26" s="484">
        <v>21470.49</v>
      </c>
    </row>
    <row r="27" spans="2:25" s="157" customFormat="1" x14ac:dyDescent="0.25">
      <c r="B27" s="375" t="s">
        <v>332</v>
      </c>
      <c r="C27" s="494" t="s">
        <v>360</v>
      </c>
      <c r="D27" s="494" t="s">
        <v>662</v>
      </c>
      <c r="E27" s="375" t="s">
        <v>963</v>
      </c>
      <c r="F27" s="375">
        <v>1</v>
      </c>
      <c r="G27" s="375">
        <v>0</v>
      </c>
      <c r="H27" s="375">
        <v>0</v>
      </c>
      <c r="I27" s="375">
        <v>0</v>
      </c>
      <c r="J27" s="375">
        <v>7</v>
      </c>
      <c r="K27" s="375">
        <v>0</v>
      </c>
      <c r="L27" s="375">
        <v>0</v>
      </c>
      <c r="M27" s="375">
        <v>0</v>
      </c>
      <c r="N27" s="375">
        <v>0</v>
      </c>
      <c r="O27" s="375">
        <v>0</v>
      </c>
      <c r="P27" s="375">
        <v>0</v>
      </c>
      <c r="Q27" s="375">
        <v>0</v>
      </c>
      <c r="R27" s="375">
        <v>0</v>
      </c>
      <c r="S27" s="375">
        <v>0</v>
      </c>
      <c r="T27" s="375">
        <v>0</v>
      </c>
      <c r="U27" s="375">
        <v>0</v>
      </c>
      <c r="V27" s="375">
        <v>1</v>
      </c>
      <c r="W27" s="375">
        <v>0</v>
      </c>
      <c r="X27" s="375">
        <v>0</v>
      </c>
      <c r="Y27" s="484">
        <v>31345.83</v>
      </c>
    </row>
    <row r="28" spans="2:25" s="157" customFormat="1" x14ac:dyDescent="0.25">
      <c r="B28" s="375" t="s">
        <v>332</v>
      </c>
      <c r="C28" s="494" t="s">
        <v>362</v>
      </c>
      <c r="D28" s="494" t="s">
        <v>664</v>
      </c>
      <c r="E28" s="375" t="s">
        <v>965</v>
      </c>
      <c r="F28" s="375">
        <v>1</v>
      </c>
      <c r="G28" s="375">
        <v>0</v>
      </c>
      <c r="H28" s="375">
        <v>0</v>
      </c>
      <c r="I28" s="375">
        <v>0</v>
      </c>
      <c r="J28" s="375">
        <v>7</v>
      </c>
      <c r="K28" s="375">
        <v>0</v>
      </c>
      <c r="L28" s="375">
        <v>0</v>
      </c>
      <c r="M28" s="375">
        <v>0</v>
      </c>
      <c r="N28" s="375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5">
        <v>0</v>
      </c>
      <c r="V28" s="375">
        <v>1</v>
      </c>
      <c r="W28" s="375">
        <v>0</v>
      </c>
      <c r="X28" s="375">
        <v>0</v>
      </c>
      <c r="Y28" s="484">
        <v>40469.730000000003</v>
      </c>
    </row>
    <row r="29" spans="2:25" s="157" customFormat="1" x14ac:dyDescent="0.25">
      <c r="B29" s="375" t="s">
        <v>332</v>
      </c>
      <c r="C29" s="494" t="s">
        <v>363</v>
      </c>
      <c r="D29" s="494" t="s">
        <v>665</v>
      </c>
      <c r="E29" s="375" t="s">
        <v>966</v>
      </c>
      <c r="F29" s="375">
        <v>1</v>
      </c>
      <c r="G29" s="375">
        <v>0</v>
      </c>
      <c r="H29" s="375">
        <v>0</v>
      </c>
      <c r="I29" s="375">
        <v>0</v>
      </c>
      <c r="J29" s="375">
        <v>7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1</v>
      </c>
      <c r="W29" s="375">
        <v>0</v>
      </c>
      <c r="X29" s="375">
        <v>0</v>
      </c>
      <c r="Y29" s="484">
        <v>43065.3</v>
      </c>
    </row>
    <row r="30" spans="2:25" s="157" customFormat="1" x14ac:dyDescent="0.25">
      <c r="B30" s="375" t="s">
        <v>332</v>
      </c>
      <c r="C30" s="494" t="s">
        <v>1572</v>
      </c>
      <c r="D30" s="494" t="s">
        <v>1582</v>
      </c>
      <c r="E30" s="375" t="s">
        <v>1573</v>
      </c>
      <c r="F30" s="375">
        <v>1</v>
      </c>
      <c r="G30" s="375">
        <v>0</v>
      </c>
      <c r="H30" s="375">
        <v>0</v>
      </c>
      <c r="I30" s="375">
        <v>0</v>
      </c>
      <c r="J30" s="375">
        <v>7</v>
      </c>
      <c r="K30" s="375">
        <v>0</v>
      </c>
      <c r="L30" s="375">
        <v>0</v>
      </c>
      <c r="M30" s="375">
        <v>0</v>
      </c>
      <c r="N30" s="375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5">
        <v>0</v>
      </c>
      <c r="V30" s="375">
        <v>1</v>
      </c>
      <c r="W30" s="375">
        <v>0</v>
      </c>
      <c r="X30" s="375">
        <v>0</v>
      </c>
      <c r="Y30" s="484">
        <v>35292.69</v>
      </c>
    </row>
    <row r="31" spans="2:25" s="157" customFormat="1" x14ac:dyDescent="0.25">
      <c r="B31" s="375" t="s">
        <v>332</v>
      </c>
      <c r="C31" s="494" t="s">
        <v>364</v>
      </c>
      <c r="D31" s="494" t="s">
        <v>666</v>
      </c>
      <c r="E31" s="375" t="s">
        <v>967</v>
      </c>
      <c r="F31" s="375">
        <v>1</v>
      </c>
      <c r="G31" s="375">
        <v>0</v>
      </c>
      <c r="H31" s="375">
        <v>0</v>
      </c>
      <c r="I31" s="375">
        <v>0</v>
      </c>
      <c r="J31" s="375">
        <v>7</v>
      </c>
      <c r="K31" s="375">
        <v>0</v>
      </c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5">
        <v>0</v>
      </c>
      <c r="V31" s="375">
        <v>1</v>
      </c>
      <c r="W31" s="375">
        <v>0</v>
      </c>
      <c r="X31" s="375">
        <v>0</v>
      </c>
      <c r="Y31" s="484">
        <v>27479.54</v>
      </c>
    </row>
    <row r="32" spans="2:25" s="157" customFormat="1" x14ac:dyDescent="0.25">
      <c r="B32" s="375" t="s">
        <v>332</v>
      </c>
      <c r="C32" s="494" t="s">
        <v>366</v>
      </c>
      <c r="D32" s="494" t="s">
        <v>668</v>
      </c>
      <c r="E32" s="375" t="s">
        <v>969</v>
      </c>
      <c r="F32" s="375">
        <v>1</v>
      </c>
      <c r="G32" s="375">
        <v>0</v>
      </c>
      <c r="H32" s="375">
        <v>0</v>
      </c>
      <c r="I32" s="375">
        <v>0</v>
      </c>
      <c r="J32" s="375">
        <v>7</v>
      </c>
      <c r="K32" s="375">
        <v>0</v>
      </c>
      <c r="L32" s="375">
        <v>0</v>
      </c>
      <c r="M32" s="375">
        <v>0</v>
      </c>
      <c r="N32" s="375">
        <v>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5">
        <v>0</v>
      </c>
      <c r="V32" s="375">
        <v>1</v>
      </c>
      <c r="W32" s="375">
        <v>0</v>
      </c>
      <c r="X32" s="375">
        <v>0</v>
      </c>
      <c r="Y32" s="484">
        <v>37622.19</v>
      </c>
    </row>
    <row r="33" spans="2:25" s="157" customFormat="1" x14ac:dyDescent="0.25">
      <c r="B33" s="375" t="s">
        <v>332</v>
      </c>
      <c r="C33" s="494" t="s">
        <v>367</v>
      </c>
      <c r="D33" s="494" t="s">
        <v>669</v>
      </c>
      <c r="E33" s="375" t="s">
        <v>970</v>
      </c>
      <c r="F33" s="375">
        <v>1</v>
      </c>
      <c r="G33" s="375">
        <v>0</v>
      </c>
      <c r="H33" s="375">
        <v>0</v>
      </c>
      <c r="I33" s="375">
        <v>0</v>
      </c>
      <c r="J33" s="375">
        <v>7</v>
      </c>
      <c r="K33" s="375">
        <v>0</v>
      </c>
      <c r="L33" s="375">
        <v>0</v>
      </c>
      <c r="M33" s="375">
        <v>0</v>
      </c>
      <c r="N33" s="375">
        <v>0</v>
      </c>
      <c r="O33" s="375">
        <v>0</v>
      </c>
      <c r="P33" s="375">
        <v>0</v>
      </c>
      <c r="Q33" s="375">
        <v>0</v>
      </c>
      <c r="R33" s="375">
        <v>0</v>
      </c>
      <c r="S33" s="375">
        <v>0</v>
      </c>
      <c r="T33" s="375">
        <v>0</v>
      </c>
      <c r="U33" s="375">
        <v>0</v>
      </c>
      <c r="V33" s="375">
        <v>1</v>
      </c>
      <c r="W33" s="375">
        <v>0</v>
      </c>
      <c r="X33" s="375">
        <v>0</v>
      </c>
      <c r="Y33" s="484">
        <v>31102.12</v>
      </c>
    </row>
    <row r="34" spans="2:25" s="157" customFormat="1" x14ac:dyDescent="0.25">
      <c r="B34" s="375" t="s">
        <v>332</v>
      </c>
      <c r="C34" s="494" t="s">
        <v>368</v>
      </c>
      <c r="D34" s="494" t="s">
        <v>670</v>
      </c>
      <c r="E34" s="375" t="s">
        <v>971</v>
      </c>
      <c r="F34" s="375">
        <v>1</v>
      </c>
      <c r="G34" s="375">
        <v>0</v>
      </c>
      <c r="H34" s="375">
        <v>0</v>
      </c>
      <c r="I34" s="375">
        <v>0</v>
      </c>
      <c r="J34" s="375">
        <v>7</v>
      </c>
      <c r="K34" s="375">
        <v>0</v>
      </c>
      <c r="L34" s="375">
        <v>0</v>
      </c>
      <c r="M34" s="375">
        <v>0</v>
      </c>
      <c r="N34" s="375">
        <v>0</v>
      </c>
      <c r="O34" s="375">
        <v>0</v>
      </c>
      <c r="P34" s="375">
        <v>0</v>
      </c>
      <c r="Q34" s="375">
        <v>0</v>
      </c>
      <c r="R34" s="375">
        <v>0</v>
      </c>
      <c r="S34" s="375">
        <v>0</v>
      </c>
      <c r="T34" s="375">
        <v>0</v>
      </c>
      <c r="U34" s="375">
        <v>0</v>
      </c>
      <c r="V34" s="375">
        <v>1</v>
      </c>
      <c r="W34" s="375">
        <v>0</v>
      </c>
      <c r="X34" s="375">
        <v>0</v>
      </c>
      <c r="Y34" s="484">
        <v>29067.03</v>
      </c>
    </row>
    <row r="35" spans="2:25" s="157" customFormat="1" x14ac:dyDescent="0.25">
      <c r="B35" s="375" t="s">
        <v>332</v>
      </c>
      <c r="C35" s="494" t="s">
        <v>369</v>
      </c>
      <c r="D35" s="494" t="s">
        <v>671</v>
      </c>
      <c r="E35" s="375" t="s">
        <v>972</v>
      </c>
      <c r="F35" s="375">
        <v>1</v>
      </c>
      <c r="G35" s="375">
        <v>0</v>
      </c>
      <c r="H35" s="375">
        <v>0</v>
      </c>
      <c r="I35" s="375">
        <v>0</v>
      </c>
      <c r="J35" s="375">
        <v>7</v>
      </c>
      <c r="K35" s="375">
        <v>0</v>
      </c>
      <c r="L35" s="375">
        <v>0</v>
      </c>
      <c r="M35" s="375">
        <v>0</v>
      </c>
      <c r="N35" s="375">
        <v>0</v>
      </c>
      <c r="O35" s="375">
        <v>0</v>
      </c>
      <c r="P35" s="375">
        <v>0</v>
      </c>
      <c r="Q35" s="375">
        <v>0</v>
      </c>
      <c r="R35" s="375">
        <v>0</v>
      </c>
      <c r="S35" s="375">
        <v>0</v>
      </c>
      <c r="T35" s="375">
        <v>0</v>
      </c>
      <c r="U35" s="375">
        <v>0</v>
      </c>
      <c r="V35" s="375">
        <v>1</v>
      </c>
      <c r="W35" s="375">
        <v>0</v>
      </c>
      <c r="X35" s="375">
        <v>0</v>
      </c>
      <c r="Y35" s="484">
        <v>27002.85</v>
      </c>
    </row>
    <row r="36" spans="2:25" s="157" customFormat="1" x14ac:dyDescent="0.25">
      <c r="B36" s="375" t="s">
        <v>332</v>
      </c>
      <c r="C36" s="494" t="s">
        <v>370</v>
      </c>
      <c r="D36" s="494" t="s">
        <v>672</v>
      </c>
      <c r="E36" s="375" t="s">
        <v>973</v>
      </c>
      <c r="F36" s="375">
        <v>1</v>
      </c>
      <c r="G36" s="375">
        <v>0</v>
      </c>
      <c r="H36" s="375">
        <v>0</v>
      </c>
      <c r="I36" s="375">
        <v>0</v>
      </c>
      <c r="J36" s="375">
        <v>7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v>0</v>
      </c>
      <c r="Q36" s="375">
        <v>0</v>
      </c>
      <c r="R36" s="375">
        <v>0</v>
      </c>
      <c r="S36" s="375">
        <v>0</v>
      </c>
      <c r="T36" s="375">
        <v>0</v>
      </c>
      <c r="U36" s="375">
        <v>0</v>
      </c>
      <c r="V36" s="375">
        <v>1</v>
      </c>
      <c r="W36" s="375">
        <v>0</v>
      </c>
      <c r="X36" s="375">
        <v>0</v>
      </c>
      <c r="Y36" s="484">
        <v>22144.65</v>
      </c>
    </row>
    <row r="37" spans="2:25" s="157" customFormat="1" x14ac:dyDescent="0.25">
      <c r="B37" s="375" t="s">
        <v>332</v>
      </c>
      <c r="C37" s="494" t="s">
        <v>371</v>
      </c>
      <c r="D37" s="494" t="s">
        <v>673</v>
      </c>
      <c r="E37" s="375" t="s">
        <v>1256</v>
      </c>
      <c r="F37" s="375">
        <v>1</v>
      </c>
      <c r="G37" s="375">
        <v>0</v>
      </c>
      <c r="H37" s="375">
        <v>0</v>
      </c>
      <c r="I37" s="375">
        <v>0</v>
      </c>
      <c r="J37" s="375">
        <v>7</v>
      </c>
      <c r="K37" s="375">
        <v>0</v>
      </c>
      <c r="L37" s="375">
        <v>0</v>
      </c>
      <c r="M37" s="375">
        <v>0</v>
      </c>
      <c r="N37" s="375">
        <v>0</v>
      </c>
      <c r="O37" s="375">
        <v>0</v>
      </c>
      <c r="P37" s="375">
        <v>0</v>
      </c>
      <c r="Q37" s="375">
        <v>0</v>
      </c>
      <c r="R37" s="375">
        <v>0</v>
      </c>
      <c r="S37" s="375">
        <v>0</v>
      </c>
      <c r="T37" s="375">
        <v>0</v>
      </c>
      <c r="U37" s="375">
        <v>0</v>
      </c>
      <c r="V37" s="375">
        <v>1</v>
      </c>
      <c r="W37" s="375">
        <v>0</v>
      </c>
      <c r="X37" s="375">
        <v>0</v>
      </c>
      <c r="Y37" s="484">
        <v>32715.87</v>
      </c>
    </row>
    <row r="38" spans="2:25" s="157" customFormat="1" x14ac:dyDescent="0.25">
      <c r="B38" s="375" t="s">
        <v>332</v>
      </c>
      <c r="C38" s="494" t="s">
        <v>372</v>
      </c>
      <c r="D38" s="494" t="s">
        <v>674</v>
      </c>
      <c r="E38" s="375" t="s">
        <v>974</v>
      </c>
      <c r="F38" s="375">
        <v>1</v>
      </c>
      <c r="G38" s="375">
        <v>0</v>
      </c>
      <c r="H38" s="375">
        <v>0</v>
      </c>
      <c r="I38" s="375">
        <v>0</v>
      </c>
      <c r="J38" s="375">
        <v>7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1</v>
      </c>
      <c r="W38" s="375">
        <v>0</v>
      </c>
      <c r="X38" s="375">
        <v>0</v>
      </c>
      <c r="Y38" s="484">
        <v>43663.71</v>
      </c>
    </row>
    <row r="39" spans="2:25" s="157" customFormat="1" x14ac:dyDescent="0.25">
      <c r="B39" s="375" t="s">
        <v>332</v>
      </c>
      <c r="C39" s="494" t="s">
        <v>373</v>
      </c>
      <c r="D39" s="494" t="s">
        <v>675</v>
      </c>
      <c r="E39" s="375" t="s">
        <v>975</v>
      </c>
      <c r="F39" s="375">
        <v>1</v>
      </c>
      <c r="G39" s="375">
        <v>0</v>
      </c>
      <c r="H39" s="375">
        <v>0</v>
      </c>
      <c r="I39" s="375">
        <v>0</v>
      </c>
      <c r="J39" s="375">
        <v>7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5">
        <v>0</v>
      </c>
      <c r="V39" s="375">
        <v>1</v>
      </c>
      <c r="W39" s="375">
        <v>0</v>
      </c>
      <c r="X39" s="375">
        <v>0</v>
      </c>
      <c r="Y39" s="484">
        <v>44245.77</v>
      </c>
    </row>
    <row r="40" spans="2:25" s="157" customFormat="1" x14ac:dyDescent="0.25">
      <c r="B40" s="375" t="s">
        <v>332</v>
      </c>
      <c r="C40" s="494" t="s">
        <v>374</v>
      </c>
      <c r="D40" s="494" t="s">
        <v>676</v>
      </c>
      <c r="E40" s="375" t="s">
        <v>976</v>
      </c>
      <c r="F40" s="375">
        <v>1</v>
      </c>
      <c r="G40" s="375">
        <v>0</v>
      </c>
      <c r="H40" s="375">
        <v>0</v>
      </c>
      <c r="I40" s="375">
        <v>0</v>
      </c>
      <c r="J40" s="375">
        <v>7</v>
      </c>
      <c r="K40" s="375">
        <v>0</v>
      </c>
      <c r="L40" s="375">
        <v>0</v>
      </c>
      <c r="M40" s="375">
        <v>0</v>
      </c>
      <c r="N40" s="375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1</v>
      </c>
      <c r="W40" s="375">
        <v>0</v>
      </c>
      <c r="X40" s="375">
        <v>0</v>
      </c>
      <c r="Y40" s="484">
        <v>32474.32</v>
      </c>
    </row>
    <row r="41" spans="2:25" s="157" customFormat="1" x14ac:dyDescent="0.25">
      <c r="B41" s="375" t="s">
        <v>332</v>
      </c>
      <c r="C41" s="494" t="s">
        <v>375</v>
      </c>
      <c r="D41" s="494" t="s">
        <v>677</v>
      </c>
      <c r="E41" s="375" t="s">
        <v>977</v>
      </c>
      <c r="F41" s="375">
        <v>1</v>
      </c>
      <c r="G41" s="375">
        <v>0</v>
      </c>
      <c r="H41" s="375">
        <v>0</v>
      </c>
      <c r="I41" s="375">
        <v>0</v>
      </c>
      <c r="J41" s="375">
        <v>7</v>
      </c>
      <c r="K41" s="375">
        <v>0</v>
      </c>
      <c r="L41" s="375">
        <v>0</v>
      </c>
      <c r="M41" s="375">
        <v>0</v>
      </c>
      <c r="N41" s="375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5">
        <v>0</v>
      </c>
      <c r="V41" s="375">
        <v>1</v>
      </c>
      <c r="W41" s="375">
        <v>0</v>
      </c>
      <c r="X41" s="375">
        <v>0</v>
      </c>
      <c r="Y41" s="484">
        <v>31034.95</v>
      </c>
    </row>
    <row r="42" spans="2:25" s="157" customFormat="1" x14ac:dyDescent="0.25">
      <c r="B42" s="375" t="s">
        <v>332</v>
      </c>
      <c r="C42" s="494" t="s">
        <v>376</v>
      </c>
      <c r="D42" s="494" t="s">
        <v>678</v>
      </c>
      <c r="E42" s="375" t="s">
        <v>978</v>
      </c>
      <c r="F42" s="375">
        <v>1</v>
      </c>
      <c r="G42" s="375">
        <v>0</v>
      </c>
      <c r="H42" s="375">
        <v>0</v>
      </c>
      <c r="I42" s="375">
        <v>0</v>
      </c>
      <c r="J42" s="375">
        <v>7</v>
      </c>
      <c r="K42" s="375">
        <v>0</v>
      </c>
      <c r="L42" s="375">
        <v>0</v>
      </c>
      <c r="M42" s="375">
        <v>0</v>
      </c>
      <c r="N42" s="375">
        <v>0</v>
      </c>
      <c r="O42" s="375">
        <v>0</v>
      </c>
      <c r="P42" s="375">
        <v>0</v>
      </c>
      <c r="Q42" s="375">
        <v>0</v>
      </c>
      <c r="R42" s="375">
        <v>0</v>
      </c>
      <c r="S42" s="375">
        <v>0</v>
      </c>
      <c r="T42" s="375">
        <v>0</v>
      </c>
      <c r="U42" s="375">
        <v>0</v>
      </c>
      <c r="V42" s="375">
        <v>1</v>
      </c>
      <c r="W42" s="375">
        <v>0</v>
      </c>
      <c r="X42" s="375">
        <v>0</v>
      </c>
      <c r="Y42" s="484">
        <v>21117.38</v>
      </c>
    </row>
    <row r="43" spans="2:25" s="157" customFormat="1" x14ac:dyDescent="0.25">
      <c r="B43" s="375" t="s">
        <v>332</v>
      </c>
      <c r="C43" s="494" t="s">
        <v>377</v>
      </c>
      <c r="D43" s="494" t="s">
        <v>679</v>
      </c>
      <c r="E43" s="375" t="s">
        <v>979</v>
      </c>
      <c r="F43" s="375">
        <v>1</v>
      </c>
      <c r="G43" s="375">
        <v>0</v>
      </c>
      <c r="H43" s="375">
        <v>0</v>
      </c>
      <c r="I43" s="375">
        <v>0</v>
      </c>
      <c r="J43" s="375">
        <v>7</v>
      </c>
      <c r="K43" s="375">
        <v>0</v>
      </c>
      <c r="L43" s="375">
        <v>0</v>
      </c>
      <c r="M43" s="375">
        <v>0</v>
      </c>
      <c r="N43" s="375">
        <v>0</v>
      </c>
      <c r="O43" s="375">
        <v>0</v>
      </c>
      <c r="P43" s="375">
        <v>0</v>
      </c>
      <c r="Q43" s="375">
        <v>0</v>
      </c>
      <c r="R43" s="375">
        <v>0</v>
      </c>
      <c r="S43" s="375">
        <v>0</v>
      </c>
      <c r="T43" s="375">
        <v>0</v>
      </c>
      <c r="U43" s="375">
        <v>0</v>
      </c>
      <c r="V43" s="375">
        <v>1</v>
      </c>
      <c r="W43" s="375">
        <v>0</v>
      </c>
      <c r="X43" s="375">
        <v>0</v>
      </c>
      <c r="Y43" s="484">
        <v>39005.46</v>
      </c>
    </row>
    <row r="44" spans="2:25" s="157" customFormat="1" x14ac:dyDescent="0.25">
      <c r="B44" s="375" t="s">
        <v>332</v>
      </c>
      <c r="C44" s="494" t="s">
        <v>378</v>
      </c>
      <c r="D44" s="494" t="s">
        <v>680</v>
      </c>
      <c r="E44" s="375" t="s">
        <v>980</v>
      </c>
      <c r="F44" s="375">
        <v>1</v>
      </c>
      <c r="G44" s="375">
        <v>0</v>
      </c>
      <c r="H44" s="375">
        <v>0</v>
      </c>
      <c r="I44" s="375">
        <v>0</v>
      </c>
      <c r="J44" s="375">
        <v>7</v>
      </c>
      <c r="K44" s="375">
        <v>0</v>
      </c>
      <c r="L44" s="375">
        <v>0</v>
      </c>
      <c r="M44" s="375">
        <v>0</v>
      </c>
      <c r="N44" s="375">
        <v>0</v>
      </c>
      <c r="O44" s="375">
        <v>0</v>
      </c>
      <c r="P44" s="375">
        <v>0</v>
      </c>
      <c r="Q44" s="375">
        <v>0</v>
      </c>
      <c r="R44" s="375">
        <v>0</v>
      </c>
      <c r="S44" s="375">
        <v>0</v>
      </c>
      <c r="T44" s="375">
        <v>0</v>
      </c>
      <c r="U44" s="375">
        <v>0</v>
      </c>
      <c r="V44" s="375">
        <v>1</v>
      </c>
      <c r="W44" s="375">
        <v>0</v>
      </c>
      <c r="X44" s="375">
        <v>0</v>
      </c>
      <c r="Y44" s="484">
        <v>37854.51</v>
      </c>
    </row>
    <row r="45" spans="2:25" s="157" customFormat="1" x14ac:dyDescent="0.25">
      <c r="B45" s="375" t="s">
        <v>332</v>
      </c>
      <c r="C45" s="494" t="s">
        <v>379</v>
      </c>
      <c r="D45" s="494" t="s">
        <v>681</v>
      </c>
      <c r="E45" s="375" t="s">
        <v>981</v>
      </c>
      <c r="F45" s="375">
        <v>1</v>
      </c>
      <c r="G45" s="375">
        <v>0</v>
      </c>
      <c r="H45" s="375">
        <v>0</v>
      </c>
      <c r="I45" s="375">
        <v>0</v>
      </c>
      <c r="J45" s="375">
        <v>7</v>
      </c>
      <c r="K45" s="375">
        <v>0</v>
      </c>
      <c r="L45" s="375">
        <v>0</v>
      </c>
      <c r="M45" s="375">
        <v>0</v>
      </c>
      <c r="N45" s="375">
        <v>0</v>
      </c>
      <c r="O45" s="375">
        <v>0</v>
      </c>
      <c r="P45" s="375">
        <v>0</v>
      </c>
      <c r="Q45" s="375">
        <v>0</v>
      </c>
      <c r="R45" s="375">
        <v>0</v>
      </c>
      <c r="S45" s="375">
        <v>0</v>
      </c>
      <c r="T45" s="375">
        <v>0</v>
      </c>
      <c r="U45" s="375">
        <v>0</v>
      </c>
      <c r="V45" s="375">
        <v>1</v>
      </c>
      <c r="W45" s="375">
        <v>0</v>
      </c>
      <c r="X45" s="375">
        <v>0</v>
      </c>
      <c r="Y45" s="484">
        <v>39132.120000000003</v>
      </c>
    </row>
    <row r="46" spans="2:25" s="157" customFormat="1" x14ac:dyDescent="0.25">
      <c r="B46" s="375" t="s">
        <v>332</v>
      </c>
      <c r="C46" s="494" t="s">
        <v>380</v>
      </c>
      <c r="D46" s="494" t="s">
        <v>682</v>
      </c>
      <c r="E46" s="375" t="s">
        <v>982</v>
      </c>
      <c r="F46" s="375">
        <v>1</v>
      </c>
      <c r="G46" s="375">
        <v>0</v>
      </c>
      <c r="H46" s="375">
        <v>0</v>
      </c>
      <c r="I46" s="375">
        <v>0</v>
      </c>
      <c r="J46" s="375">
        <v>7</v>
      </c>
      <c r="K46" s="375">
        <v>0</v>
      </c>
      <c r="L46" s="375">
        <v>0</v>
      </c>
      <c r="M46" s="375">
        <v>0</v>
      </c>
      <c r="N46" s="375">
        <v>0</v>
      </c>
      <c r="O46" s="375">
        <v>0</v>
      </c>
      <c r="P46" s="375">
        <v>0</v>
      </c>
      <c r="Q46" s="375">
        <v>0</v>
      </c>
      <c r="R46" s="375">
        <v>0</v>
      </c>
      <c r="S46" s="375">
        <v>0</v>
      </c>
      <c r="T46" s="375">
        <v>0</v>
      </c>
      <c r="U46" s="375">
        <v>0</v>
      </c>
      <c r="V46" s="375">
        <v>1</v>
      </c>
      <c r="W46" s="375">
        <v>0</v>
      </c>
      <c r="X46" s="375">
        <v>0</v>
      </c>
      <c r="Y46" s="484">
        <v>26190.28</v>
      </c>
    </row>
    <row r="47" spans="2:25" s="157" customFormat="1" x14ac:dyDescent="0.25">
      <c r="B47" s="375" t="s">
        <v>332</v>
      </c>
      <c r="C47" s="494" t="s">
        <v>381</v>
      </c>
      <c r="D47" s="494" t="s">
        <v>683</v>
      </c>
      <c r="E47" s="375" t="s">
        <v>983</v>
      </c>
      <c r="F47" s="375">
        <v>1</v>
      </c>
      <c r="G47" s="375">
        <v>0</v>
      </c>
      <c r="H47" s="375">
        <v>0</v>
      </c>
      <c r="I47" s="375">
        <v>0</v>
      </c>
      <c r="J47" s="375">
        <v>7</v>
      </c>
      <c r="K47" s="375">
        <v>0</v>
      </c>
      <c r="L47" s="375">
        <v>0</v>
      </c>
      <c r="M47" s="375">
        <v>0</v>
      </c>
      <c r="N47" s="375">
        <v>0</v>
      </c>
      <c r="O47" s="375">
        <v>0</v>
      </c>
      <c r="P47" s="375">
        <v>0</v>
      </c>
      <c r="Q47" s="375">
        <v>0</v>
      </c>
      <c r="R47" s="375">
        <v>0</v>
      </c>
      <c r="S47" s="375">
        <v>0</v>
      </c>
      <c r="T47" s="375">
        <v>0</v>
      </c>
      <c r="U47" s="375">
        <v>0</v>
      </c>
      <c r="V47" s="375">
        <v>1</v>
      </c>
      <c r="W47" s="375">
        <v>0</v>
      </c>
      <c r="X47" s="375">
        <v>0</v>
      </c>
      <c r="Y47" s="484">
        <v>33502.199999999997</v>
      </c>
    </row>
    <row r="48" spans="2:25" s="157" customFormat="1" x14ac:dyDescent="0.25">
      <c r="B48" s="375" t="s">
        <v>332</v>
      </c>
      <c r="C48" s="494" t="s">
        <v>382</v>
      </c>
      <c r="D48" s="494" t="s">
        <v>684</v>
      </c>
      <c r="E48" s="375" t="s">
        <v>984</v>
      </c>
      <c r="F48" s="375">
        <v>1</v>
      </c>
      <c r="G48" s="375">
        <v>0</v>
      </c>
      <c r="H48" s="375">
        <v>0</v>
      </c>
      <c r="I48" s="375">
        <v>0</v>
      </c>
      <c r="J48" s="375">
        <v>7</v>
      </c>
      <c r="K48" s="375">
        <v>0</v>
      </c>
      <c r="L48" s="375">
        <v>0</v>
      </c>
      <c r="M48" s="375">
        <v>0</v>
      </c>
      <c r="N48" s="375">
        <v>0</v>
      </c>
      <c r="O48" s="375">
        <v>0</v>
      </c>
      <c r="P48" s="375">
        <v>0</v>
      </c>
      <c r="Q48" s="375">
        <v>0</v>
      </c>
      <c r="R48" s="375">
        <v>0</v>
      </c>
      <c r="S48" s="375">
        <v>0</v>
      </c>
      <c r="T48" s="375">
        <v>0</v>
      </c>
      <c r="U48" s="375">
        <v>0</v>
      </c>
      <c r="V48" s="375">
        <v>1</v>
      </c>
      <c r="W48" s="375">
        <v>0</v>
      </c>
      <c r="X48" s="375">
        <v>0</v>
      </c>
      <c r="Y48" s="484">
        <v>20492.169999999998</v>
      </c>
    </row>
    <row r="49" spans="2:25" s="157" customFormat="1" x14ac:dyDescent="0.25">
      <c r="B49" s="375" t="s">
        <v>332</v>
      </c>
      <c r="C49" s="494" t="s">
        <v>383</v>
      </c>
      <c r="D49" s="494" t="s">
        <v>685</v>
      </c>
      <c r="E49" s="375" t="s">
        <v>985</v>
      </c>
      <c r="F49" s="375">
        <v>1</v>
      </c>
      <c r="G49" s="375">
        <v>0</v>
      </c>
      <c r="H49" s="375">
        <v>0</v>
      </c>
      <c r="I49" s="375">
        <v>0</v>
      </c>
      <c r="J49" s="375">
        <v>7</v>
      </c>
      <c r="K49" s="375">
        <v>0</v>
      </c>
      <c r="L49" s="375">
        <v>0</v>
      </c>
      <c r="M49" s="375">
        <v>0</v>
      </c>
      <c r="N49" s="375">
        <v>0</v>
      </c>
      <c r="O49" s="375">
        <v>0</v>
      </c>
      <c r="P49" s="375">
        <v>0</v>
      </c>
      <c r="Q49" s="375">
        <v>0</v>
      </c>
      <c r="R49" s="375">
        <v>0</v>
      </c>
      <c r="S49" s="375">
        <v>0</v>
      </c>
      <c r="T49" s="375">
        <v>0</v>
      </c>
      <c r="U49" s="375">
        <v>0</v>
      </c>
      <c r="V49" s="375">
        <v>1</v>
      </c>
      <c r="W49" s="375">
        <v>0</v>
      </c>
      <c r="X49" s="375">
        <v>0</v>
      </c>
      <c r="Y49" s="484">
        <v>32931.57</v>
      </c>
    </row>
    <row r="50" spans="2:25" s="157" customFormat="1" x14ac:dyDescent="0.25">
      <c r="B50" s="375" t="s">
        <v>332</v>
      </c>
      <c r="C50" s="494" t="s">
        <v>384</v>
      </c>
      <c r="D50" s="494" t="s">
        <v>686</v>
      </c>
      <c r="E50" s="375" t="s">
        <v>986</v>
      </c>
      <c r="F50" s="375">
        <v>1</v>
      </c>
      <c r="G50" s="375">
        <v>0</v>
      </c>
      <c r="H50" s="375">
        <v>0</v>
      </c>
      <c r="I50" s="375">
        <v>0</v>
      </c>
      <c r="J50" s="375">
        <v>7</v>
      </c>
      <c r="K50" s="375">
        <v>0</v>
      </c>
      <c r="L50" s="375">
        <v>0</v>
      </c>
      <c r="M50" s="375">
        <v>0</v>
      </c>
      <c r="N50" s="375">
        <v>0</v>
      </c>
      <c r="O50" s="375">
        <v>0</v>
      </c>
      <c r="P50" s="375">
        <v>0</v>
      </c>
      <c r="Q50" s="375">
        <v>0</v>
      </c>
      <c r="R50" s="375">
        <v>0</v>
      </c>
      <c r="S50" s="375">
        <v>0</v>
      </c>
      <c r="T50" s="375">
        <v>0</v>
      </c>
      <c r="U50" s="375">
        <v>0</v>
      </c>
      <c r="V50" s="375">
        <v>1</v>
      </c>
      <c r="W50" s="375">
        <v>0</v>
      </c>
      <c r="X50" s="375">
        <v>0</v>
      </c>
      <c r="Y50" s="484">
        <v>37362.93</v>
      </c>
    </row>
    <row r="51" spans="2:25" s="157" customFormat="1" x14ac:dyDescent="0.25">
      <c r="B51" s="375" t="s">
        <v>332</v>
      </c>
      <c r="C51" s="494" t="s">
        <v>385</v>
      </c>
      <c r="D51" s="494" t="s">
        <v>687</v>
      </c>
      <c r="E51" s="375" t="s">
        <v>1259</v>
      </c>
      <c r="F51" s="375">
        <v>1</v>
      </c>
      <c r="G51" s="375">
        <v>0</v>
      </c>
      <c r="H51" s="375">
        <v>0</v>
      </c>
      <c r="I51" s="375">
        <v>0</v>
      </c>
      <c r="J51" s="375">
        <v>7</v>
      </c>
      <c r="K51" s="375">
        <v>0</v>
      </c>
      <c r="L51" s="375">
        <v>0</v>
      </c>
      <c r="M51" s="375">
        <v>0</v>
      </c>
      <c r="N51" s="375">
        <v>0</v>
      </c>
      <c r="O51" s="375">
        <v>0</v>
      </c>
      <c r="P51" s="375">
        <v>0</v>
      </c>
      <c r="Q51" s="375">
        <v>0</v>
      </c>
      <c r="R51" s="375">
        <v>0</v>
      </c>
      <c r="S51" s="375">
        <v>0</v>
      </c>
      <c r="T51" s="375">
        <v>0</v>
      </c>
      <c r="U51" s="375">
        <v>0</v>
      </c>
      <c r="V51" s="375">
        <v>1</v>
      </c>
      <c r="W51" s="375">
        <v>0</v>
      </c>
      <c r="X51" s="375">
        <v>0</v>
      </c>
      <c r="Y51" s="484">
        <v>42212.95</v>
      </c>
    </row>
    <row r="52" spans="2:25" s="157" customFormat="1" x14ac:dyDescent="0.25">
      <c r="B52" s="375" t="s">
        <v>332</v>
      </c>
      <c r="C52" s="494" t="s">
        <v>386</v>
      </c>
      <c r="D52" s="494" t="s">
        <v>688</v>
      </c>
      <c r="E52" s="375" t="s">
        <v>987</v>
      </c>
      <c r="F52" s="375">
        <v>1</v>
      </c>
      <c r="G52" s="375">
        <v>0</v>
      </c>
      <c r="H52" s="375">
        <v>0</v>
      </c>
      <c r="I52" s="375">
        <v>0</v>
      </c>
      <c r="J52" s="375">
        <v>7</v>
      </c>
      <c r="K52" s="375">
        <v>0</v>
      </c>
      <c r="L52" s="375">
        <v>0</v>
      </c>
      <c r="M52" s="375">
        <v>0</v>
      </c>
      <c r="N52" s="375">
        <v>0</v>
      </c>
      <c r="O52" s="375">
        <v>0</v>
      </c>
      <c r="P52" s="375">
        <v>0</v>
      </c>
      <c r="Q52" s="375">
        <v>0</v>
      </c>
      <c r="R52" s="375">
        <v>0</v>
      </c>
      <c r="S52" s="375">
        <v>0</v>
      </c>
      <c r="T52" s="375">
        <v>0</v>
      </c>
      <c r="U52" s="375">
        <v>0</v>
      </c>
      <c r="V52" s="375">
        <v>1</v>
      </c>
      <c r="W52" s="375">
        <v>0</v>
      </c>
      <c r="X52" s="375">
        <v>0</v>
      </c>
      <c r="Y52" s="484">
        <v>47690.75</v>
      </c>
    </row>
    <row r="53" spans="2:25" s="157" customFormat="1" x14ac:dyDescent="0.25">
      <c r="B53" s="375" t="s">
        <v>332</v>
      </c>
      <c r="C53" s="494" t="s">
        <v>387</v>
      </c>
      <c r="D53" s="494" t="s">
        <v>689</v>
      </c>
      <c r="E53" s="375" t="s">
        <v>988</v>
      </c>
      <c r="F53" s="375">
        <v>1</v>
      </c>
      <c r="G53" s="375">
        <v>0</v>
      </c>
      <c r="H53" s="375">
        <v>0</v>
      </c>
      <c r="I53" s="375">
        <v>0</v>
      </c>
      <c r="J53" s="375">
        <v>7</v>
      </c>
      <c r="K53" s="375">
        <v>0</v>
      </c>
      <c r="L53" s="375">
        <v>0</v>
      </c>
      <c r="M53" s="375">
        <v>0</v>
      </c>
      <c r="N53" s="375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5">
        <v>0</v>
      </c>
      <c r="V53" s="375">
        <v>1</v>
      </c>
      <c r="W53" s="375">
        <v>0</v>
      </c>
      <c r="X53" s="375">
        <v>0</v>
      </c>
      <c r="Y53" s="484">
        <v>36899.25</v>
      </c>
    </row>
    <row r="54" spans="2:25" s="157" customFormat="1" x14ac:dyDescent="0.25">
      <c r="B54" s="375" t="s">
        <v>332</v>
      </c>
      <c r="C54" s="494" t="s">
        <v>388</v>
      </c>
      <c r="D54" s="494" t="s">
        <v>690</v>
      </c>
      <c r="E54" s="375" t="s">
        <v>989</v>
      </c>
      <c r="F54" s="375">
        <v>1</v>
      </c>
      <c r="G54" s="375">
        <v>0</v>
      </c>
      <c r="H54" s="375">
        <v>0</v>
      </c>
      <c r="I54" s="375">
        <v>0</v>
      </c>
      <c r="J54" s="375">
        <v>7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1</v>
      </c>
      <c r="W54" s="375">
        <v>0</v>
      </c>
      <c r="X54" s="375">
        <v>0</v>
      </c>
      <c r="Y54" s="484">
        <v>43571.22</v>
      </c>
    </row>
    <row r="55" spans="2:25" s="157" customFormat="1" x14ac:dyDescent="0.25">
      <c r="B55" s="375" t="s">
        <v>332</v>
      </c>
      <c r="C55" s="494" t="s">
        <v>389</v>
      </c>
      <c r="D55" s="494" t="s">
        <v>691</v>
      </c>
      <c r="E55" s="375" t="s">
        <v>1261</v>
      </c>
      <c r="F55" s="375">
        <v>1</v>
      </c>
      <c r="G55" s="375">
        <v>0</v>
      </c>
      <c r="H55" s="375">
        <v>0</v>
      </c>
      <c r="I55" s="375">
        <v>0</v>
      </c>
      <c r="J55" s="375">
        <v>7</v>
      </c>
      <c r="K55" s="375">
        <v>0</v>
      </c>
      <c r="L55" s="375">
        <v>0</v>
      </c>
      <c r="M55" s="375">
        <v>0</v>
      </c>
      <c r="N55" s="375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5">
        <v>0</v>
      </c>
      <c r="V55" s="375">
        <v>1</v>
      </c>
      <c r="W55" s="375">
        <v>0</v>
      </c>
      <c r="X55" s="375">
        <v>0</v>
      </c>
      <c r="Y55" s="484">
        <v>29086.84</v>
      </c>
    </row>
    <row r="56" spans="2:25" s="157" customFormat="1" x14ac:dyDescent="0.25">
      <c r="B56" s="375" t="s">
        <v>332</v>
      </c>
      <c r="C56" s="494" t="s">
        <v>390</v>
      </c>
      <c r="D56" s="494" t="s">
        <v>692</v>
      </c>
      <c r="E56" s="375" t="s">
        <v>990</v>
      </c>
      <c r="F56" s="375">
        <v>1</v>
      </c>
      <c r="G56" s="375">
        <v>0</v>
      </c>
      <c r="H56" s="375">
        <v>0</v>
      </c>
      <c r="I56" s="375">
        <v>0</v>
      </c>
      <c r="J56" s="375">
        <v>7</v>
      </c>
      <c r="K56" s="375">
        <v>0</v>
      </c>
      <c r="L56" s="375">
        <v>0</v>
      </c>
      <c r="M56" s="375">
        <v>0</v>
      </c>
      <c r="N56" s="375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5">
        <v>0</v>
      </c>
      <c r="V56" s="375">
        <v>1</v>
      </c>
      <c r="W56" s="375">
        <v>0</v>
      </c>
      <c r="X56" s="375">
        <v>0</v>
      </c>
      <c r="Y56" s="484">
        <v>33387.42</v>
      </c>
    </row>
    <row r="57" spans="2:25" s="157" customFormat="1" x14ac:dyDescent="0.25">
      <c r="B57" s="375" t="s">
        <v>332</v>
      </c>
      <c r="C57" s="494" t="s">
        <v>391</v>
      </c>
      <c r="D57" s="494" t="s">
        <v>693</v>
      </c>
      <c r="E57" s="375" t="s">
        <v>991</v>
      </c>
      <c r="F57" s="375">
        <v>1</v>
      </c>
      <c r="G57" s="375">
        <v>0</v>
      </c>
      <c r="H57" s="375">
        <v>0</v>
      </c>
      <c r="I57" s="375">
        <v>0</v>
      </c>
      <c r="J57" s="375">
        <v>7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5">
        <v>0</v>
      </c>
      <c r="V57" s="375">
        <v>1</v>
      </c>
      <c r="W57" s="375">
        <v>0</v>
      </c>
      <c r="X57" s="375">
        <v>0</v>
      </c>
      <c r="Y57" s="484">
        <v>35234.58</v>
      </c>
    </row>
    <row r="58" spans="2:25" s="157" customFormat="1" x14ac:dyDescent="0.25">
      <c r="B58" s="375" t="s">
        <v>332</v>
      </c>
      <c r="C58" s="494" t="s">
        <v>392</v>
      </c>
      <c r="D58" s="494" t="s">
        <v>694</v>
      </c>
      <c r="E58" s="375" t="s">
        <v>992</v>
      </c>
      <c r="F58" s="375">
        <v>1</v>
      </c>
      <c r="G58" s="375">
        <v>0</v>
      </c>
      <c r="H58" s="375">
        <v>0</v>
      </c>
      <c r="I58" s="375">
        <v>0</v>
      </c>
      <c r="J58" s="375">
        <v>7</v>
      </c>
      <c r="K58" s="375"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5">
        <v>0</v>
      </c>
      <c r="V58" s="375">
        <v>1</v>
      </c>
      <c r="W58" s="375">
        <v>0</v>
      </c>
      <c r="X58" s="375">
        <v>0</v>
      </c>
      <c r="Y58" s="484">
        <v>25223.040000000001</v>
      </c>
    </row>
    <row r="59" spans="2:25" s="157" customFormat="1" x14ac:dyDescent="0.25">
      <c r="B59" s="375" t="s">
        <v>332</v>
      </c>
      <c r="C59" s="494" t="s">
        <v>393</v>
      </c>
      <c r="D59" s="494" t="s">
        <v>695</v>
      </c>
      <c r="E59" s="375" t="s">
        <v>993</v>
      </c>
      <c r="F59" s="375">
        <v>1</v>
      </c>
      <c r="G59" s="375">
        <v>0</v>
      </c>
      <c r="H59" s="375">
        <v>0</v>
      </c>
      <c r="I59" s="375">
        <v>0</v>
      </c>
      <c r="J59" s="375">
        <v>7</v>
      </c>
      <c r="K59" s="375">
        <v>0</v>
      </c>
      <c r="L59" s="375">
        <v>0</v>
      </c>
      <c r="M59" s="375">
        <v>0</v>
      </c>
      <c r="N59" s="375">
        <v>0</v>
      </c>
      <c r="O59" s="375">
        <v>0</v>
      </c>
      <c r="P59" s="375">
        <v>0</v>
      </c>
      <c r="Q59" s="375">
        <v>0</v>
      </c>
      <c r="R59" s="375">
        <v>0</v>
      </c>
      <c r="S59" s="375">
        <v>0</v>
      </c>
      <c r="T59" s="375">
        <v>0</v>
      </c>
      <c r="U59" s="375">
        <v>0</v>
      </c>
      <c r="V59" s="375">
        <v>1</v>
      </c>
      <c r="W59" s="375">
        <v>0</v>
      </c>
      <c r="X59" s="375">
        <v>0</v>
      </c>
      <c r="Y59" s="484">
        <v>33246.9</v>
      </c>
    </row>
    <row r="60" spans="2:25" s="157" customFormat="1" x14ac:dyDescent="0.25">
      <c r="B60" s="375" t="s">
        <v>332</v>
      </c>
      <c r="C60" s="494" t="s">
        <v>394</v>
      </c>
      <c r="D60" s="494" t="s">
        <v>696</v>
      </c>
      <c r="E60" s="375" t="s">
        <v>994</v>
      </c>
      <c r="F60" s="375">
        <v>1</v>
      </c>
      <c r="G60" s="375">
        <v>0</v>
      </c>
      <c r="H60" s="375">
        <v>0</v>
      </c>
      <c r="I60" s="375">
        <v>0</v>
      </c>
      <c r="J60" s="375">
        <v>7</v>
      </c>
      <c r="K60" s="375">
        <v>0</v>
      </c>
      <c r="L60" s="375">
        <v>0</v>
      </c>
      <c r="M60" s="375">
        <v>0</v>
      </c>
      <c r="N60" s="375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5">
        <v>0</v>
      </c>
      <c r="V60" s="375">
        <v>1</v>
      </c>
      <c r="W60" s="375">
        <v>0</v>
      </c>
      <c r="X60" s="375">
        <v>0</v>
      </c>
      <c r="Y60" s="484">
        <v>41519.78</v>
      </c>
    </row>
    <row r="61" spans="2:25" s="157" customFormat="1" x14ac:dyDescent="0.25">
      <c r="B61" s="375" t="s">
        <v>332</v>
      </c>
      <c r="C61" s="494" t="s">
        <v>395</v>
      </c>
      <c r="D61" s="494" t="s">
        <v>697</v>
      </c>
      <c r="E61" s="375" t="s">
        <v>995</v>
      </c>
      <c r="F61" s="375">
        <v>1</v>
      </c>
      <c r="G61" s="375">
        <v>0</v>
      </c>
      <c r="H61" s="375">
        <v>0</v>
      </c>
      <c r="I61" s="375">
        <v>0</v>
      </c>
      <c r="J61" s="375">
        <v>7</v>
      </c>
      <c r="K61" s="375">
        <v>0</v>
      </c>
      <c r="L61" s="375">
        <v>0</v>
      </c>
      <c r="M61" s="375">
        <v>0</v>
      </c>
      <c r="N61" s="375">
        <v>0</v>
      </c>
      <c r="O61" s="375">
        <v>0</v>
      </c>
      <c r="P61" s="375">
        <v>0</v>
      </c>
      <c r="Q61" s="375">
        <v>0</v>
      </c>
      <c r="R61" s="375">
        <v>0</v>
      </c>
      <c r="S61" s="375">
        <v>0</v>
      </c>
      <c r="T61" s="375">
        <v>0</v>
      </c>
      <c r="U61" s="375">
        <v>0</v>
      </c>
      <c r="V61" s="375">
        <v>1</v>
      </c>
      <c r="W61" s="375">
        <v>0</v>
      </c>
      <c r="X61" s="375">
        <v>0</v>
      </c>
      <c r="Y61" s="484">
        <v>26590.59</v>
      </c>
    </row>
    <row r="62" spans="2:25" s="157" customFormat="1" x14ac:dyDescent="0.25">
      <c r="B62" s="375" t="s">
        <v>332</v>
      </c>
      <c r="C62" s="494" t="s">
        <v>396</v>
      </c>
      <c r="D62" s="494" t="s">
        <v>698</v>
      </c>
      <c r="E62" s="375" t="s">
        <v>996</v>
      </c>
      <c r="F62" s="375">
        <v>1</v>
      </c>
      <c r="G62" s="375">
        <v>0</v>
      </c>
      <c r="H62" s="375">
        <v>0</v>
      </c>
      <c r="I62" s="375">
        <v>0</v>
      </c>
      <c r="J62" s="375">
        <v>7</v>
      </c>
      <c r="K62" s="375">
        <v>0</v>
      </c>
      <c r="L62" s="375">
        <v>0</v>
      </c>
      <c r="M62" s="375">
        <v>0</v>
      </c>
      <c r="N62" s="375">
        <v>0</v>
      </c>
      <c r="O62" s="375">
        <v>0</v>
      </c>
      <c r="P62" s="375">
        <v>0</v>
      </c>
      <c r="Q62" s="375">
        <v>0</v>
      </c>
      <c r="R62" s="375">
        <v>0</v>
      </c>
      <c r="S62" s="375">
        <v>0</v>
      </c>
      <c r="T62" s="375">
        <v>0</v>
      </c>
      <c r="U62" s="375">
        <v>0</v>
      </c>
      <c r="V62" s="375">
        <v>1</v>
      </c>
      <c r="W62" s="375">
        <v>0</v>
      </c>
      <c r="X62" s="375">
        <v>0</v>
      </c>
      <c r="Y62" s="484">
        <v>50326.46</v>
      </c>
    </row>
    <row r="63" spans="2:25" s="157" customFormat="1" x14ac:dyDescent="0.25">
      <c r="B63" s="375" t="s">
        <v>332</v>
      </c>
      <c r="C63" s="494" t="s">
        <v>397</v>
      </c>
      <c r="D63" s="494" t="s">
        <v>699</v>
      </c>
      <c r="E63" s="375" t="s">
        <v>997</v>
      </c>
      <c r="F63" s="375">
        <v>1</v>
      </c>
      <c r="G63" s="375">
        <v>0</v>
      </c>
      <c r="H63" s="375">
        <v>0</v>
      </c>
      <c r="I63" s="375">
        <v>0</v>
      </c>
      <c r="J63" s="375">
        <v>7</v>
      </c>
      <c r="K63" s="375">
        <v>0</v>
      </c>
      <c r="L63" s="375">
        <v>0</v>
      </c>
      <c r="M63" s="375">
        <v>0</v>
      </c>
      <c r="N63" s="375">
        <v>0</v>
      </c>
      <c r="O63" s="375">
        <v>0</v>
      </c>
      <c r="P63" s="375">
        <v>0</v>
      </c>
      <c r="Q63" s="375">
        <v>0</v>
      </c>
      <c r="R63" s="375">
        <v>0</v>
      </c>
      <c r="S63" s="375">
        <v>0</v>
      </c>
      <c r="T63" s="375">
        <v>0</v>
      </c>
      <c r="U63" s="375">
        <v>0</v>
      </c>
      <c r="V63" s="375">
        <v>1</v>
      </c>
      <c r="W63" s="375">
        <v>0</v>
      </c>
      <c r="X63" s="375">
        <v>0</v>
      </c>
      <c r="Y63" s="484">
        <v>21030.57</v>
      </c>
    </row>
    <row r="64" spans="2:25" s="157" customFormat="1" x14ac:dyDescent="0.25">
      <c r="B64" s="375" t="s">
        <v>332</v>
      </c>
      <c r="C64" s="494" t="s">
        <v>398</v>
      </c>
      <c r="D64" s="494" t="s">
        <v>700</v>
      </c>
      <c r="E64" s="375" t="s">
        <v>998</v>
      </c>
      <c r="F64" s="375">
        <v>1</v>
      </c>
      <c r="G64" s="375">
        <v>0</v>
      </c>
      <c r="H64" s="375">
        <v>0</v>
      </c>
      <c r="I64" s="375">
        <v>0</v>
      </c>
      <c r="J64" s="375">
        <v>7</v>
      </c>
      <c r="K64" s="375">
        <v>0</v>
      </c>
      <c r="L64" s="375">
        <v>0</v>
      </c>
      <c r="M64" s="375">
        <v>0</v>
      </c>
      <c r="N64" s="375">
        <v>0</v>
      </c>
      <c r="O64" s="375">
        <v>0</v>
      </c>
      <c r="P64" s="375">
        <v>0</v>
      </c>
      <c r="Q64" s="375">
        <v>0</v>
      </c>
      <c r="R64" s="375">
        <v>0</v>
      </c>
      <c r="S64" s="375">
        <v>0</v>
      </c>
      <c r="T64" s="375">
        <v>0</v>
      </c>
      <c r="U64" s="375">
        <v>0</v>
      </c>
      <c r="V64" s="375">
        <v>1</v>
      </c>
      <c r="W64" s="375">
        <v>0</v>
      </c>
      <c r="X64" s="375">
        <v>0</v>
      </c>
      <c r="Y64" s="484">
        <v>35360.550000000003</v>
      </c>
    </row>
    <row r="65" spans="2:25" s="157" customFormat="1" x14ac:dyDescent="0.25">
      <c r="B65" s="375" t="s">
        <v>332</v>
      </c>
      <c r="C65" s="494" t="s">
        <v>399</v>
      </c>
      <c r="D65" s="494" t="s">
        <v>701</v>
      </c>
      <c r="E65" s="375" t="s">
        <v>999</v>
      </c>
      <c r="F65" s="375">
        <v>1</v>
      </c>
      <c r="G65" s="375">
        <v>0</v>
      </c>
      <c r="H65" s="375">
        <v>0</v>
      </c>
      <c r="I65" s="375">
        <v>0</v>
      </c>
      <c r="J65" s="375">
        <v>7</v>
      </c>
      <c r="K65" s="375">
        <v>0</v>
      </c>
      <c r="L65" s="375">
        <v>0</v>
      </c>
      <c r="M65" s="375">
        <v>0</v>
      </c>
      <c r="N65" s="375">
        <v>0</v>
      </c>
      <c r="O65" s="375">
        <v>0</v>
      </c>
      <c r="P65" s="375">
        <v>0</v>
      </c>
      <c r="Q65" s="375">
        <v>0</v>
      </c>
      <c r="R65" s="375">
        <v>0</v>
      </c>
      <c r="S65" s="375">
        <v>0</v>
      </c>
      <c r="T65" s="375">
        <v>0</v>
      </c>
      <c r="U65" s="375">
        <v>0</v>
      </c>
      <c r="V65" s="375">
        <v>1</v>
      </c>
      <c r="W65" s="375">
        <v>0</v>
      </c>
      <c r="X65" s="375">
        <v>0</v>
      </c>
      <c r="Y65" s="484">
        <v>24424.639999999999</v>
      </c>
    </row>
    <row r="66" spans="2:25" s="157" customFormat="1" x14ac:dyDescent="0.25">
      <c r="B66" s="375" t="s">
        <v>332</v>
      </c>
      <c r="C66" s="494" t="s">
        <v>400</v>
      </c>
      <c r="D66" s="494" t="s">
        <v>702</v>
      </c>
      <c r="E66" s="375" t="s">
        <v>1000</v>
      </c>
      <c r="F66" s="375">
        <v>1</v>
      </c>
      <c r="G66" s="375">
        <v>0</v>
      </c>
      <c r="H66" s="375">
        <v>0</v>
      </c>
      <c r="I66" s="375">
        <v>0</v>
      </c>
      <c r="J66" s="375">
        <v>7</v>
      </c>
      <c r="K66" s="375">
        <v>0</v>
      </c>
      <c r="L66" s="375">
        <v>0</v>
      </c>
      <c r="M66" s="375">
        <v>0</v>
      </c>
      <c r="N66" s="375">
        <v>0</v>
      </c>
      <c r="O66" s="375">
        <v>0</v>
      </c>
      <c r="P66" s="375">
        <v>0</v>
      </c>
      <c r="Q66" s="375">
        <v>0</v>
      </c>
      <c r="R66" s="375">
        <v>0</v>
      </c>
      <c r="S66" s="375">
        <v>0</v>
      </c>
      <c r="T66" s="375">
        <v>0</v>
      </c>
      <c r="U66" s="375">
        <v>0</v>
      </c>
      <c r="V66" s="375">
        <v>1</v>
      </c>
      <c r="W66" s="375">
        <v>0</v>
      </c>
      <c r="X66" s="375">
        <v>0</v>
      </c>
      <c r="Y66" s="484">
        <v>41762.879999999997</v>
      </c>
    </row>
    <row r="67" spans="2:25" s="157" customFormat="1" x14ac:dyDescent="0.25">
      <c r="B67" s="375" t="s">
        <v>332</v>
      </c>
      <c r="C67" s="494" t="s">
        <v>401</v>
      </c>
      <c r="D67" s="494" t="s">
        <v>703</v>
      </c>
      <c r="E67" s="375" t="s">
        <v>1001</v>
      </c>
      <c r="F67" s="375">
        <v>1</v>
      </c>
      <c r="G67" s="375">
        <v>0</v>
      </c>
      <c r="H67" s="375">
        <v>0</v>
      </c>
      <c r="I67" s="375">
        <v>0</v>
      </c>
      <c r="J67" s="375">
        <v>7</v>
      </c>
      <c r="K67" s="375">
        <v>0</v>
      </c>
      <c r="L67" s="375">
        <v>0</v>
      </c>
      <c r="M67" s="375">
        <v>0</v>
      </c>
      <c r="N67" s="375">
        <v>0</v>
      </c>
      <c r="O67" s="375">
        <v>0</v>
      </c>
      <c r="P67" s="375">
        <v>0</v>
      </c>
      <c r="Q67" s="375">
        <v>0</v>
      </c>
      <c r="R67" s="375">
        <v>0</v>
      </c>
      <c r="S67" s="375">
        <v>0</v>
      </c>
      <c r="T67" s="375">
        <v>0</v>
      </c>
      <c r="U67" s="375">
        <v>0</v>
      </c>
      <c r="V67" s="375">
        <v>1</v>
      </c>
      <c r="W67" s="375">
        <v>0</v>
      </c>
      <c r="X67" s="375">
        <v>0</v>
      </c>
      <c r="Y67" s="484">
        <v>33555</v>
      </c>
    </row>
    <row r="68" spans="2:25" s="157" customFormat="1" x14ac:dyDescent="0.25">
      <c r="B68" s="375" t="s">
        <v>332</v>
      </c>
      <c r="C68" s="494" t="s">
        <v>402</v>
      </c>
      <c r="D68" s="494" t="s">
        <v>704</v>
      </c>
      <c r="E68" s="375" t="s">
        <v>1002</v>
      </c>
      <c r="F68" s="375">
        <v>1</v>
      </c>
      <c r="G68" s="375">
        <v>0</v>
      </c>
      <c r="H68" s="375">
        <v>0</v>
      </c>
      <c r="I68" s="375">
        <v>0</v>
      </c>
      <c r="J68" s="375">
        <v>7</v>
      </c>
      <c r="K68" s="375">
        <v>0</v>
      </c>
      <c r="L68" s="375">
        <v>0</v>
      </c>
      <c r="M68" s="375">
        <v>0</v>
      </c>
      <c r="N68" s="375">
        <v>0</v>
      </c>
      <c r="O68" s="375">
        <v>0</v>
      </c>
      <c r="P68" s="375">
        <v>0</v>
      </c>
      <c r="Q68" s="375">
        <v>0</v>
      </c>
      <c r="R68" s="375">
        <v>0</v>
      </c>
      <c r="S68" s="375">
        <v>0</v>
      </c>
      <c r="T68" s="375">
        <v>0</v>
      </c>
      <c r="U68" s="375">
        <v>0</v>
      </c>
      <c r="V68" s="375">
        <v>1</v>
      </c>
      <c r="W68" s="375">
        <v>0</v>
      </c>
      <c r="X68" s="375">
        <v>0</v>
      </c>
      <c r="Y68" s="484">
        <v>42190.02</v>
      </c>
    </row>
    <row r="69" spans="2:25" s="157" customFormat="1" x14ac:dyDescent="0.25">
      <c r="B69" s="375" t="s">
        <v>332</v>
      </c>
      <c r="C69" s="494" t="s">
        <v>403</v>
      </c>
      <c r="D69" s="494" t="s">
        <v>705</v>
      </c>
      <c r="E69" s="375" t="s">
        <v>1003</v>
      </c>
      <c r="F69" s="375">
        <v>1</v>
      </c>
      <c r="G69" s="375">
        <v>0</v>
      </c>
      <c r="H69" s="375">
        <v>0</v>
      </c>
      <c r="I69" s="375">
        <v>0</v>
      </c>
      <c r="J69" s="375">
        <v>7</v>
      </c>
      <c r="K69" s="375">
        <v>0</v>
      </c>
      <c r="L69" s="375">
        <v>0</v>
      </c>
      <c r="M69" s="375">
        <v>0</v>
      </c>
      <c r="N69" s="375">
        <v>0</v>
      </c>
      <c r="O69" s="375">
        <v>0</v>
      </c>
      <c r="P69" s="375">
        <v>0</v>
      </c>
      <c r="Q69" s="375">
        <v>0</v>
      </c>
      <c r="R69" s="375">
        <v>0</v>
      </c>
      <c r="S69" s="375">
        <v>0</v>
      </c>
      <c r="T69" s="375">
        <v>0</v>
      </c>
      <c r="U69" s="375">
        <v>0</v>
      </c>
      <c r="V69" s="375">
        <v>1</v>
      </c>
      <c r="W69" s="375">
        <v>0</v>
      </c>
      <c r="X69" s="375">
        <v>0</v>
      </c>
      <c r="Y69" s="484">
        <v>29145.73</v>
      </c>
    </row>
    <row r="70" spans="2:25" s="157" customFormat="1" x14ac:dyDescent="0.25">
      <c r="B70" s="375" t="s">
        <v>332</v>
      </c>
      <c r="C70" s="494" t="s">
        <v>404</v>
      </c>
      <c r="D70" s="494" t="s">
        <v>706</v>
      </c>
      <c r="E70" s="375" t="s">
        <v>1004</v>
      </c>
      <c r="F70" s="375">
        <v>1</v>
      </c>
      <c r="G70" s="375">
        <v>0</v>
      </c>
      <c r="H70" s="375">
        <v>0</v>
      </c>
      <c r="I70" s="375">
        <v>0</v>
      </c>
      <c r="J70" s="375">
        <v>7</v>
      </c>
      <c r="K70" s="375">
        <v>0</v>
      </c>
      <c r="L70" s="375">
        <v>0</v>
      </c>
      <c r="M70" s="375">
        <v>0</v>
      </c>
      <c r="N70" s="375">
        <v>0</v>
      </c>
      <c r="O70" s="375">
        <v>0</v>
      </c>
      <c r="P70" s="375">
        <v>0</v>
      </c>
      <c r="Q70" s="375">
        <v>0</v>
      </c>
      <c r="R70" s="375">
        <v>0</v>
      </c>
      <c r="S70" s="375">
        <v>0</v>
      </c>
      <c r="T70" s="375">
        <v>0</v>
      </c>
      <c r="U70" s="375">
        <v>0</v>
      </c>
      <c r="V70" s="375">
        <v>1</v>
      </c>
      <c r="W70" s="375">
        <v>0</v>
      </c>
      <c r="X70" s="375">
        <v>0</v>
      </c>
      <c r="Y70" s="484">
        <v>33493.68</v>
      </c>
    </row>
    <row r="71" spans="2:25" s="157" customFormat="1" x14ac:dyDescent="0.25">
      <c r="B71" s="375" t="s">
        <v>332</v>
      </c>
      <c r="C71" s="494" t="s">
        <v>405</v>
      </c>
      <c r="D71" s="494" t="s">
        <v>707</v>
      </c>
      <c r="E71" s="375" t="s">
        <v>1005</v>
      </c>
      <c r="F71" s="375">
        <v>1</v>
      </c>
      <c r="G71" s="375">
        <v>0</v>
      </c>
      <c r="H71" s="375">
        <v>0</v>
      </c>
      <c r="I71" s="375">
        <v>0</v>
      </c>
      <c r="J71" s="375">
        <v>7</v>
      </c>
      <c r="K71" s="375">
        <v>0</v>
      </c>
      <c r="L71" s="375">
        <v>0</v>
      </c>
      <c r="M71" s="375">
        <v>0</v>
      </c>
      <c r="N71" s="375">
        <v>0</v>
      </c>
      <c r="O71" s="375">
        <v>0</v>
      </c>
      <c r="P71" s="375">
        <v>0</v>
      </c>
      <c r="Q71" s="375">
        <v>0</v>
      </c>
      <c r="R71" s="375">
        <v>0</v>
      </c>
      <c r="S71" s="375">
        <v>0</v>
      </c>
      <c r="T71" s="375">
        <v>0</v>
      </c>
      <c r="U71" s="375">
        <v>0</v>
      </c>
      <c r="V71" s="375">
        <v>1</v>
      </c>
      <c r="W71" s="375">
        <v>0</v>
      </c>
      <c r="X71" s="375">
        <v>0</v>
      </c>
      <c r="Y71" s="484">
        <v>34432.800000000003</v>
      </c>
    </row>
    <row r="72" spans="2:25" s="157" customFormat="1" x14ac:dyDescent="0.25">
      <c r="B72" s="375" t="s">
        <v>332</v>
      </c>
      <c r="C72" s="494" t="s">
        <v>406</v>
      </c>
      <c r="D72" s="494" t="s">
        <v>708</v>
      </c>
      <c r="E72" s="375" t="s">
        <v>1006</v>
      </c>
      <c r="F72" s="375">
        <v>1</v>
      </c>
      <c r="G72" s="375">
        <v>0</v>
      </c>
      <c r="H72" s="375">
        <v>0</v>
      </c>
      <c r="I72" s="375">
        <v>0</v>
      </c>
      <c r="J72" s="375">
        <v>7</v>
      </c>
      <c r="K72" s="375">
        <v>0</v>
      </c>
      <c r="L72" s="375">
        <v>0</v>
      </c>
      <c r="M72" s="375">
        <v>0</v>
      </c>
      <c r="N72" s="375">
        <v>0</v>
      </c>
      <c r="O72" s="375">
        <v>0</v>
      </c>
      <c r="P72" s="375">
        <v>0</v>
      </c>
      <c r="Q72" s="375">
        <v>0</v>
      </c>
      <c r="R72" s="375">
        <v>0</v>
      </c>
      <c r="S72" s="375">
        <v>0</v>
      </c>
      <c r="T72" s="375">
        <v>0</v>
      </c>
      <c r="U72" s="375">
        <v>0</v>
      </c>
      <c r="V72" s="375">
        <v>1</v>
      </c>
      <c r="W72" s="375">
        <v>0</v>
      </c>
      <c r="X72" s="375">
        <v>0</v>
      </c>
      <c r="Y72" s="484">
        <v>28761.49</v>
      </c>
    </row>
    <row r="73" spans="2:25" s="157" customFormat="1" x14ac:dyDescent="0.25">
      <c r="B73" s="375" t="s">
        <v>332</v>
      </c>
      <c r="C73" s="494" t="s">
        <v>407</v>
      </c>
      <c r="D73" s="494" t="s">
        <v>709</v>
      </c>
      <c r="E73" s="375" t="s">
        <v>1007</v>
      </c>
      <c r="F73" s="375">
        <v>1</v>
      </c>
      <c r="G73" s="375">
        <v>0</v>
      </c>
      <c r="H73" s="375">
        <v>0</v>
      </c>
      <c r="I73" s="375">
        <v>0</v>
      </c>
      <c r="J73" s="375">
        <v>7</v>
      </c>
      <c r="K73" s="375">
        <v>0</v>
      </c>
      <c r="L73" s="375">
        <v>0</v>
      </c>
      <c r="M73" s="375">
        <v>0</v>
      </c>
      <c r="N73" s="375">
        <v>0</v>
      </c>
      <c r="O73" s="375">
        <v>0</v>
      </c>
      <c r="P73" s="375">
        <v>0</v>
      </c>
      <c r="Q73" s="375">
        <v>0</v>
      </c>
      <c r="R73" s="375">
        <v>0</v>
      </c>
      <c r="S73" s="375">
        <v>0</v>
      </c>
      <c r="T73" s="375">
        <v>0</v>
      </c>
      <c r="U73" s="375">
        <v>0</v>
      </c>
      <c r="V73" s="375">
        <v>1</v>
      </c>
      <c r="W73" s="375">
        <v>0</v>
      </c>
      <c r="X73" s="375">
        <v>0</v>
      </c>
      <c r="Y73" s="484">
        <v>39388.85</v>
      </c>
    </row>
    <row r="74" spans="2:25" s="157" customFormat="1" x14ac:dyDescent="0.25">
      <c r="B74" s="375" t="s">
        <v>332</v>
      </c>
      <c r="C74" s="494" t="s">
        <v>408</v>
      </c>
      <c r="D74" s="494" t="s">
        <v>710</v>
      </c>
      <c r="E74" s="375" t="s">
        <v>1008</v>
      </c>
      <c r="F74" s="375">
        <v>1</v>
      </c>
      <c r="G74" s="375">
        <v>0</v>
      </c>
      <c r="H74" s="375">
        <v>0</v>
      </c>
      <c r="I74" s="375">
        <v>0</v>
      </c>
      <c r="J74" s="375">
        <v>7</v>
      </c>
      <c r="K74" s="375">
        <v>0</v>
      </c>
      <c r="L74" s="375">
        <v>0</v>
      </c>
      <c r="M74" s="375">
        <v>0</v>
      </c>
      <c r="N74" s="375">
        <v>0</v>
      </c>
      <c r="O74" s="375">
        <v>0</v>
      </c>
      <c r="P74" s="375">
        <v>0</v>
      </c>
      <c r="Q74" s="375">
        <v>0</v>
      </c>
      <c r="R74" s="375">
        <v>0</v>
      </c>
      <c r="S74" s="375">
        <v>0</v>
      </c>
      <c r="T74" s="375">
        <v>0</v>
      </c>
      <c r="U74" s="375">
        <v>0</v>
      </c>
      <c r="V74" s="375">
        <v>1</v>
      </c>
      <c r="W74" s="375">
        <v>0</v>
      </c>
      <c r="X74" s="375">
        <v>0</v>
      </c>
      <c r="Y74" s="484">
        <v>41548.620000000003</v>
      </c>
    </row>
    <row r="75" spans="2:25" s="157" customFormat="1" x14ac:dyDescent="0.25">
      <c r="B75" s="375" t="s">
        <v>332</v>
      </c>
      <c r="C75" s="494" t="s">
        <v>409</v>
      </c>
      <c r="D75" s="494" t="s">
        <v>711</v>
      </c>
      <c r="E75" s="375" t="s">
        <v>1009</v>
      </c>
      <c r="F75" s="375">
        <v>1</v>
      </c>
      <c r="G75" s="375">
        <v>0</v>
      </c>
      <c r="H75" s="375">
        <v>0</v>
      </c>
      <c r="I75" s="375">
        <v>0</v>
      </c>
      <c r="J75" s="375">
        <v>7</v>
      </c>
      <c r="K75" s="375">
        <v>0</v>
      </c>
      <c r="L75" s="375">
        <v>0</v>
      </c>
      <c r="M75" s="375">
        <v>0</v>
      </c>
      <c r="N75" s="375">
        <v>0</v>
      </c>
      <c r="O75" s="375">
        <v>0</v>
      </c>
      <c r="P75" s="375">
        <v>0</v>
      </c>
      <c r="Q75" s="375">
        <v>0</v>
      </c>
      <c r="R75" s="375">
        <v>0</v>
      </c>
      <c r="S75" s="375">
        <v>0</v>
      </c>
      <c r="T75" s="375">
        <v>0</v>
      </c>
      <c r="U75" s="375">
        <v>0</v>
      </c>
      <c r="V75" s="375">
        <v>1</v>
      </c>
      <c r="W75" s="375">
        <v>0</v>
      </c>
      <c r="X75" s="375">
        <v>0</v>
      </c>
      <c r="Y75" s="484">
        <v>32940.239999999998</v>
      </c>
    </row>
    <row r="76" spans="2:25" s="157" customFormat="1" x14ac:dyDescent="0.25">
      <c r="B76" s="375" t="s">
        <v>332</v>
      </c>
      <c r="C76" s="494" t="s">
        <v>410</v>
      </c>
      <c r="D76" s="494" t="s">
        <v>712</v>
      </c>
      <c r="E76" s="375" t="s">
        <v>1010</v>
      </c>
      <c r="F76" s="375">
        <v>1</v>
      </c>
      <c r="G76" s="375">
        <v>0</v>
      </c>
      <c r="H76" s="375">
        <v>0</v>
      </c>
      <c r="I76" s="375">
        <v>0</v>
      </c>
      <c r="J76" s="375">
        <v>7</v>
      </c>
      <c r="K76" s="375">
        <v>0</v>
      </c>
      <c r="L76" s="375">
        <v>0</v>
      </c>
      <c r="M76" s="375">
        <v>0</v>
      </c>
      <c r="N76" s="375">
        <v>0</v>
      </c>
      <c r="O76" s="375">
        <v>0</v>
      </c>
      <c r="P76" s="375">
        <v>0</v>
      </c>
      <c r="Q76" s="375">
        <v>0</v>
      </c>
      <c r="R76" s="375">
        <v>0</v>
      </c>
      <c r="S76" s="375">
        <v>0</v>
      </c>
      <c r="T76" s="375">
        <v>0</v>
      </c>
      <c r="U76" s="375">
        <v>0</v>
      </c>
      <c r="V76" s="375">
        <v>1</v>
      </c>
      <c r="W76" s="375">
        <v>0</v>
      </c>
      <c r="X76" s="375">
        <v>0</v>
      </c>
      <c r="Y76" s="484">
        <v>22349.16</v>
      </c>
    </row>
    <row r="77" spans="2:25" s="157" customFormat="1" x14ac:dyDescent="0.25">
      <c r="B77" s="375" t="s">
        <v>332</v>
      </c>
      <c r="C77" s="494" t="s">
        <v>411</v>
      </c>
      <c r="D77" s="494" t="s">
        <v>713</v>
      </c>
      <c r="E77" s="375" t="s">
        <v>1011</v>
      </c>
      <c r="F77" s="375">
        <v>1</v>
      </c>
      <c r="G77" s="375">
        <v>0</v>
      </c>
      <c r="H77" s="375">
        <v>0</v>
      </c>
      <c r="I77" s="375">
        <v>0</v>
      </c>
      <c r="J77" s="375">
        <v>7</v>
      </c>
      <c r="K77" s="375">
        <v>0</v>
      </c>
      <c r="L77" s="375">
        <v>0</v>
      </c>
      <c r="M77" s="375">
        <v>0</v>
      </c>
      <c r="N77" s="375">
        <v>0</v>
      </c>
      <c r="O77" s="375">
        <v>0</v>
      </c>
      <c r="P77" s="375">
        <v>0</v>
      </c>
      <c r="Q77" s="375">
        <v>0</v>
      </c>
      <c r="R77" s="375">
        <v>0</v>
      </c>
      <c r="S77" s="375">
        <v>0</v>
      </c>
      <c r="T77" s="375">
        <v>0</v>
      </c>
      <c r="U77" s="375">
        <v>0</v>
      </c>
      <c r="V77" s="375">
        <v>1</v>
      </c>
      <c r="W77" s="375">
        <v>0</v>
      </c>
      <c r="X77" s="375">
        <v>0</v>
      </c>
      <c r="Y77" s="484">
        <v>39659.22</v>
      </c>
    </row>
    <row r="78" spans="2:25" s="157" customFormat="1" x14ac:dyDescent="0.25">
      <c r="B78" s="375" t="s">
        <v>332</v>
      </c>
      <c r="C78" s="494" t="s">
        <v>412</v>
      </c>
      <c r="D78" s="494" t="s">
        <v>714</v>
      </c>
      <c r="E78" s="375" t="s">
        <v>1012</v>
      </c>
      <c r="F78" s="375">
        <v>1</v>
      </c>
      <c r="G78" s="375">
        <v>0</v>
      </c>
      <c r="H78" s="375">
        <v>0</v>
      </c>
      <c r="I78" s="375">
        <v>0</v>
      </c>
      <c r="J78" s="375">
        <v>7</v>
      </c>
      <c r="K78" s="375">
        <v>0</v>
      </c>
      <c r="L78" s="375">
        <v>0</v>
      </c>
      <c r="M78" s="375">
        <v>0</v>
      </c>
      <c r="N78" s="375">
        <v>0</v>
      </c>
      <c r="O78" s="375">
        <v>0</v>
      </c>
      <c r="P78" s="375">
        <v>0</v>
      </c>
      <c r="Q78" s="375">
        <v>0</v>
      </c>
      <c r="R78" s="375">
        <v>0</v>
      </c>
      <c r="S78" s="375">
        <v>0</v>
      </c>
      <c r="T78" s="375">
        <v>0</v>
      </c>
      <c r="U78" s="375">
        <v>0</v>
      </c>
      <c r="V78" s="375">
        <v>1</v>
      </c>
      <c r="W78" s="375">
        <v>0</v>
      </c>
      <c r="X78" s="375">
        <v>0</v>
      </c>
      <c r="Y78" s="484">
        <v>44391.26</v>
      </c>
    </row>
    <row r="79" spans="2:25" s="157" customFormat="1" x14ac:dyDescent="0.25">
      <c r="B79" s="375" t="s">
        <v>332</v>
      </c>
      <c r="C79" s="494" t="s">
        <v>413</v>
      </c>
      <c r="D79" s="494" t="s">
        <v>715</v>
      </c>
      <c r="E79" s="375" t="s">
        <v>1263</v>
      </c>
      <c r="F79" s="375">
        <v>1</v>
      </c>
      <c r="G79" s="375">
        <v>0</v>
      </c>
      <c r="H79" s="375">
        <v>0</v>
      </c>
      <c r="I79" s="375">
        <v>0</v>
      </c>
      <c r="J79" s="375">
        <v>7</v>
      </c>
      <c r="K79" s="375">
        <v>0</v>
      </c>
      <c r="L79" s="375">
        <v>0</v>
      </c>
      <c r="M79" s="375">
        <v>0</v>
      </c>
      <c r="N79" s="375">
        <v>0</v>
      </c>
      <c r="O79" s="375">
        <v>0</v>
      </c>
      <c r="P79" s="375">
        <v>0</v>
      </c>
      <c r="Q79" s="375">
        <v>0</v>
      </c>
      <c r="R79" s="375">
        <v>0</v>
      </c>
      <c r="S79" s="375">
        <v>0</v>
      </c>
      <c r="T79" s="375">
        <v>0</v>
      </c>
      <c r="U79" s="375">
        <v>0</v>
      </c>
      <c r="V79" s="375">
        <v>1</v>
      </c>
      <c r="W79" s="375">
        <v>0</v>
      </c>
      <c r="X79" s="375">
        <v>0</v>
      </c>
      <c r="Y79" s="484">
        <v>29749.56</v>
      </c>
    </row>
    <row r="80" spans="2:25" s="157" customFormat="1" x14ac:dyDescent="0.25">
      <c r="B80" s="375" t="s">
        <v>332</v>
      </c>
      <c r="C80" s="494" t="s">
        <v>414</v>
      </c>
      <c r="D80" s="494" t="s">
        <v>716</v>
      </c>
      <c r="E80" s="375" t="s">
        <v>1013</v>
      </c>
      <c r="F80" s="375">
        <v>1</v>
      </c>
      <c r="G80" s="375">
        <v>0</v>
      </c>
      <c r="H80" s="375">
        <v>0</v>
      </c>
      <c r="I80" s="375">
        <v>0</v>
      </c>
      <c r="J80" s="375">
        <v>7</v>
      </c>
      <c r="K80" s="375">
        <v>0</v>
      </c>
      <c r="L80" s="375">
        <v>0</v>
      </c>
      <c r="M80" s="375">
        <v>0</v>
      </c>
      <c r="N80" s="375">
        <v>0</v>
      </c>
      <c r="O80" s="375">
        <v>0</v>
      </c>
      <c r="P80" s="375">
        <v>0</v>
      </c>
      <c r="Q80" s="375">
        <v>0</v>
      </c>
      <c r="R80" s="375">
        <v>0</v>
      </c>
      <c r="S80" s="375">
        <v>0</v>
      </c>
      <c r="T80" s="375">
        <v>0</v>
      </c>
      <c r="U80" s="375">
        <v>0</v>
      </c>
      <c r="V80" s="375">
        <v>1</v>
      </c>
      <c r="W80" s="375">
        <v>0</v>
      </c>
      <c r="X80" s="375">
        <v>0</v>
      </c>
      <c r="Y80" s="484">
        <v>26757.58</v>
      </c>
    </row>
    <row r="81" spans="2:25" s="157" customFormat="1" x14ac:dyDescent="0.25">
      <c r="B81" s="375" t="s">
        <v>332</v>
      </c>
      <c r="C81" s="494" t="s">
        <v>415</v>
      </c>
      <c r="D81" s="494" t="s">
        <v>717</v>
      </c>
      <c r="E81" s="375" t="s">
        <v>1014</v>
      </c>
      <c r="F81" s="375">
        <v>1</v>
      </c>
      <c r="G81" s="375">
        <v>0</v>
      </c>
      <c r="H81" s="375">
        <v>0</v>
      </c>
      <c r="I81" s="375">
        <v>0</v>
      </c>
      <c r="J81" s="375">
        <v>7</v>
      </c>
      <c r="K81" s="375">
        <v>0</v>
      </c>
      <c r="L81" s="375">
        <v>0</v>
      </c>
      <c r="M81" s="375">
        <v>0</v>
      </c>
      <c r="N81" s="375">
        <v>0</v>
      </c>
      <c r="O81" s="375">
        <v>0</v>
      </c>
      <c r="P81" s="375">
        <v>0</v>
      </c>
      <c r="Q81" s="375">
        <v>0</v>
      </c>
      <c r="R81" s="375">
        <v>0</v>
      </c>
      <c r="S81" s="375">
        <v>0</v>
      </c>
      <c r="T81" s="375">
        <v>0</v>
      </c>
      <c r="U81" s="375">
        <v>0</v>
      </c>
      <c r="V81" s="375">
        <v>1</v>
      </c>
      <c r="W81" s="375">
        <v>0</v>
      </c>
      <c r="X81" s="375">
        <v>0</v>
      </c>
      <c r="Y81" s="484">
        <v>28205.17</v>
      </c>
    </row>
    <row r="82" spans="2:25" s="157" customFormat="1" x14ac:dyDescent="0.25">
      <c r="B82" s="375" t="s">
        <v>332</v>
      </c>
      <c r="C82" s="494" t="s">
        <v>416</v>
      </c>
      <c r="D82" s="494" t="s">
        <v>718</v>
      </c>
      <c r="E82" s="375" t="s">
        <v>1015</v>
      </c>
      <c r="F82" s="375">
        <v>1</v>
      </c>
      <c r="G82" s="375">
        <v>0</v>
      </c>
      <c r="H82" s="375">
        <v>0</v>
      </c>
      <c r="I82" s="375">
        <v>0</v>
      </c>
      <c r="J82" s="375">
        <v>7</v>
      </c>
      <c r="K82" s="375">
        <v>0</v>
      </c>
      <c r="L82" s="375">
        <v>0</v>
      </c>
      <c r="M82" s="375">
        <v>0</v>
      </c>
      <c r="N82" s="375">
        <v>0</v>
      </c>
      <c r="O82" s="375">
        <v>0</v>
      </c>
      <c r="P82" s="375">
        <v>0</v>
      </c>
      <c r="Q82" s="375">
        <v>0</v>
      </c>
      <c r="R82" s="375">
        <v>0</v>
      </c>
      <c r="S82" s="375">
        <v>0</v>
      </c>
      <c r="T82" s="375">
        <v>0</v>
      </c>
      <c r="U82" s="375">
        <v>0</v>
      </c>
      <c r="V82" s="375">
        <v>1</v>
      </c>
      <c r="W82" s="375">
        <v>0</v>
      </c>
      <c r="X82" s="375">
        <v>0</v>
      </c>
      <c r="Y82" s="484">
        <v>27615.24</v>
      </c>
    </row>
    <row r="83" spans="2:25" s="157" customFormat="1" x14ac:dyDescent="0.25">
      <c r="B83" s="375" t="s">
        <v>332</v>
      </c>
      <c r="C83" s="494" t="s">
        <v>417</v>
      </c>
      <c r="D83" s="494" t="s">
        <v>719</v>
      </c>
      <c r="E83" s="375" t="s">
        <v>1016</v>
      </c>
      <c r="F83" s="375">
        <v>1</v>
      </c>
      <c r="G83" s="375">
        <v>0</v>
      </c>
      <c r="H83" s="375">
        <v>0</v>
      </c>
      <c r="I83" s="375">
        <v>0</v>
      </c>
      <c r="J83" s="375">
        <v>7</v>
      </c>
      <c r="K83" s="375">
        <v>0</v>
      </c>
      <c r="L83" s="375">
        <v>0</v>
      </c>
      <c r="M83" s="375">
        <v>0</v>
      </c>
      <c r="N83" s="375">
        <v>0</v>
      </c>
      <c r="O83" s="375">
        <v>0</v>
      </c>
      <c r="P83" s="375">
        <v>0</v>
      </c>
      <c r="Q83" s="375">
        <v>0</v>
      </c>
      <c r="R83" s="375">
        <v>0</v>
      </c>
      <c r="S83" s="375">
        <v>0</v>
      </c>
      <c r="T83" s="375">
        <v>0</v>
      </c>
      <c r="U83" s="375">
        <v>0</v>
      </c>
      <c r="V83" s="375">
        <v>1</v>
      </c>
      <c r="W83" s="375">
        <v>0</v>
      </c>
      <c r="X83" s="375">
        <v>0</v>
      </c>
      <c r="Y83" s="484">
        <v>31952.28</v>
      </c>
    </row>
    <row r="84" spans="2:25" s="157" customFormat="1" x14ac:dyDescent="0.25">
      <c r="B84" s="375" t="s">
        <v>332</v>
      </c>
      <c r="C84" s="494" t="s">
        <v>418</v>
      </c>
      <c r="D84" s="494" t="s">
        <v>720</v>
      </c>
      <c r="E84" s="375" t="s">
        <v>1017</v>
      </c>
      <c r="F84" s="375">
        <v>1</v>
      </c>
      <c r="G84" s="375">
        <v>0</v>
      </c>
      <c r="H84" s="375">
        <v>0</v>
      </c>
      <c r="I84" s="375">
        <v>0</v>
      </c>
      <c r="J84" s="375">
        <v>7</v>
      </c>
      <c r="K84" s="375">
        <v>0</v>
      </c>
      <c r="L84" s="375">
        <v>0</v>
      </c>
      <c r="M84" s="375">
        <v>0</v>
      </c>
      <c r="N84" s="375">
        <v>0</v>
      </c>
      <c r="O84" s="375">
        <v>0</v>
      </c>
      <c r="P84" s="375">
        <v>0</v>
      </c>
      <c r="Q84" s="375">
        <v>0</v>
      </c>
      <c r="R84" s="375">
        <v>0</v>
      </c>
      <c r="S84" s="375">
        <v>0</v>
      </c>
      <c r="T84" s="375">
        <v>0</v>
      </c>
      <c r="U84" s="375">
        <v>0</v>
      </c>
      <c r="V84" s="375">
        <v>1</v>
      </c>
      <c r="W84" s="375">
        <v>0</v>
      </c>
      <c r="X84" s="375">
        <v>0</v>
      </c>
      <c r="Y84" s="484">
        <v>27552</v>
      </c>
    </row>
    <row r="85" spans="2:25" s="157" customFormat="1" x14ac:dyDescent="0.25">
      <c r="B85" s="375" t="s">
        <v>332</v>
      </c>
      <c r="C85" s="494" t="s">
        <v>419</v>
      </c>
      <c r="D85" s="494" t="s">
        <v>721</v>
      </c>
      <c r="E85" s="375" t="s">
        <v>1018</v>
      </c>
      <c r="F85" s="375">
        <v>1</v>
      </c>
      <c r="G85" s="375">
        <v>0</v>
      </c>
      <c r="H85" s="375">
        <v>0</v>
      </c>
      <c r="I85" s="375">
        <v>0</v>
      </c>
      <c r="J85" s="375">
        <v>7</v>
      </c>
      <c r="K85" s="375">
        <v>0</v>
      </c>
      <c r="L85" s="375">
        <v>0</v>
      </c>
      <c r="M85" s="375">
        <v>0</v>
      </c>
      <c r="N85" s="375">
        <v>0</v>
      </c>
      <c r="O85" s="375">
        <v>0</v>
      </c>
      <c r="P85" s="375">
        <v>0</v>
      </c>
      <c r="Q85" s="375">
        <v>0</v>
      </c>
      <c r="R85" s="375">
        <v>0</v>
      </c>
      <c r="S85" s="375">
        <v>0</v>
      </c>
      <c r="T85" s="375">
        <v>0</v>
      </c>
      <c r="U85" s="375">
        <v>0</v>
      </c>
      <c r="V85" s="375">
        <v>1</v>
      </c>
      <c r="W85" s="375">
        <v>0</v>
      </c>
      <c r="X85" s="375">
        <v>0</v>
      </c>
      <c r="Y85" s="484">
        <v>33217.919999999998</v>
      </c>
    </row>
    <row r="86" spans="2:25" s="157" customFormat="1" x14ac:dyDescent="0.25">
      <c r="B86" s="375" t="s">
        <v>332</v>
      </c>
      <c r="C86" s="494" t="s">
        <v>420</v>
      </c>
      <c r="D86" s="494" t="s">
        <v>722</v>
      </c>
      <c r="E86" s="375" t="s">
        <v>1019</v>
      </c>
      <c r="F86" s="375">
        <v>1</v>
      </c>
      <c r="G86" s="375">
        <v>0</v>
      </c>
      <c r="H86" s="375">
        <v>0</v>
      </c>
      <c r="I86" s="375">
        <v>0</v>
      </c>
      <c r="J86" s="375">
        <v>7</v>
      </c>
      <c r="K86" s="375">
        <v>0</v>
      </c>
      <c r="L86" s="375">
        <v>0</v>
      </c>
      <c r="M86" s="375">
        <v>0</v>
      </c>
      <c r="N86" s="375">
        <v>0</v>
      </c>
      <c r="O86" s="375">
        <v>0</v>
      </c>
      <c r="P86" s="375">
        <v>0</v>
      </c>
      <c r="Q86" s="375">
        <v>0</v>
      </c>
      <c r="R86" s="375">
        <v>0</v>
      </c>
      <c r="S86" s="375">
        <v>0</v>
      </c>
      <c r="T86" s="375">
        <v>0</v>
      </c>
      <c r="U86" s="375">
        <v>0</v>
      </c>
      <c r="V86" s="375">
        <v>1</v>
      </c>
      <c r="W86" s="375">
        <v>0</v>
      </c>
      <c r="X86" s="375">
        <v>0</v>
      </c>
      <c r="Y86" s="484">
        <v>31119.33</v>
      </c>
    </row>
    <row r="87" spans="2:25" s="157" customFormat="1" x14ac:dyDescent="0.25">
      <c r="B87" s="375" t="s">
        <v>332</v>
      </c>
      <c r="C87" s="494" t="s">
        <v>421</v>
      </c>
      <c r="D87" s="494" t="s">
        <v>723</v>
      </c>
      <c r="E87" s="375" t="s">
        <v>1020</v>
      </c>
      <c r="F87" s="375">
        <v>1</v>
      </c>
      <c r="G87" s="375">
        <v>0</v>
      </c>
      <c r="H87" s="375">
        <v>0</v>
      </c>
      <c r="I87" s="375">
        <v>0</v>
      </c>
      <c r="J87" s="375">
        <v>7</v>
      </c>
      <c r="K87" s="375">
        <v>0</v>
      </c>
      <c r="L87" s="375">
        <v>0</v>
      </c>
      <c r="M87" s="375">
        <v>0</v>
      </c>
      <c r="N87" s="375">
        <v>0</v>
      </c>
      <c r="O87" s="375">
        <v>0</v>
      </c>
      <c r="P87" s="375">
        <v>0</v>
      </c>
      <c r="Q87" s="375">
        <v>0</v>
      </c>
      <c r="R87" s="375">
        <v>0</v>
      </c>
      <c r="S87" s="375">
        <v>0</v>
      </c>
      <c r="T87" s="375">
        <v>0</v>
      </c>
      <c r="U87" s="375">
        <v>0</v>
      </c>
      <c r="V87" s="375">
        <v>1</v>
      </c>
      <c r="W87" s="375">
        <v>0</v>
      </c>
      <c r="X87" s="375">
        <v>0</v>
      </c>
      <c r="Y87" s="484">
        <v>27136.77</v>
      </c>
    </row>
    <row r="88" spans="2:25" s="157" customFormat="1" x14ac:dyDescent="0.25">
      <c r="B88" s="375" t="s">
        <v>332</v>
      </c>
      <c r="C88" s="494" t="s">
        <v>423</v>
      </c>
      <c r="D88" s="494" t="s">
        <v>725</v>
      </c>
      <c r="E88" s="375" t="s">
        <v>1022</v>
      </c>
      <c r="F88" s="375">
        <v>1</v>
      </c>
      <c r="G88" s="375">
        <v>0</v>
      </c>
      <c r="H88" s="375">
        <v>0</v>
      </c>
      <c r="I88" s="375">
        <v>0</v>
      </c>
      <c r="J88" s="375">
        <v>7</v>
      </c>
      <c r="K88" s="375">
        <v>0</v>
      </c>
      <c r="L88" s="375">
        <v>0</v>
      </c>
      <c r="M88" s="375">
        <v>0</v>
      </c>
      <c r="N88" s="375">
        <v>0</v>
      </c>
      <c r="O88" s="375">
        <v>0</v>
      </c>
      <c r="P88" s="375">
        <v>0</v>
      </c>
      <c r="Q88" s="375">
        <v>0</v>
      </c>
      <c r="R88" s="375">
        <v>0</v>
      </c>
      <c r="S88" s="375">
        <v>0</v>
      </c>
      <c r="T88" s="375">
        <v>0</v>
      </c>
      <c r="U88" s="375">
        <v>0</v>
      </c>
      <c r="V88" s="375">
        <v>1</v>
      </c>
      <c r="W88" s="375">
        <v>0</v>
      </c>
      <c r="X88" s="375">
        <v>0</v>
      </c>
      <c r="Y88" s="484">
        <v>27214.86</v>
      </c>
    </row>
    <row r="89" spans="2:25" s="157" customFormat="1" x14ac:dyDescent="0.25">
      <c r="B89" s="375" t="s">
        <v>332</v>
      </c>
      <c r="C89" s="494" t="s">
        <v>424</v>
      </c>
      <c r="D89" s="494" t="s">
        <v>726</v>
      </c>
      <c r="E89" s="375" t="s">
        <v>1023</v>
      </c>
      <c r="F89" s="375">
        <v>1</v>
      </c>
      <c r="G89" s="375">
        <v>0</v>
      </c>
      <c r="H89" s="375">
        <v>0</v>
      </c>
      <c r="I89" s="375">
        <v>0</v>
      </c>
      <c r="J89" s="375">
        <v>7</v>
      </c>
      <c r="K89" s="375">
        <v>0</v>
      </c>
      <c r="L89" s="375">
        <v>0</v>
      </c>
      <c r="M89" s="375">
        <v>0</v>
      </c>
      <c r="N89" s="375">
        <v>0</v>
      </c>
      <c r="O89" s="375">
        <v>0</v>
      </c>
      <c r="P89" s="375">
        <v>0</v>
      </c>
      <c r="Q89" s="375">
        <v>0</v>
      </c>
      <c r="R89" s="375">
        <v>0</v>
      </c>
      <c r="S89" s="375">
        <v>0</v>
      </c>
      <c r="T89" s="375">
        <v>0</v>
      </c>
      <c r="U89" s="375">
        <v>0</v>
      </c>
      <c r="V89" s="375">
        <v>1</v>
      </c>
      <c r="W89" s="375">
        <v>0</v>
      </c>
      <c r="X89" s="375">
        <v>0</v>
      </c>
      <c r="Y89" s="484">
        <v>22356.880000000001</v>
      </c>
    </row>
    <row r="90" spans="2:25" s="157" customFormat="1" x14ac:dyDescent="0.25">
      <c r="B90" s="375" t="s">
        <v>332</v>
      </c>
      <c r="C90" s="494" t="s">
        <v>425</v>
      </c>
      <c r="D90" s="494" t="s">
        <v>727</v>
      </c>
      <c r="E90" s="375" t="s">
        <v>1024</v>
      </c>
      <c r="F90" s="375">
        <v>1</v>
      </c>
      <c r="G90" s="375">
        <v>0</v>
      </c>
      <c r="H90" s="375">
        <v>0</v>
      </c>
      <c r="I90" s="375">
        <v>0</v>
      </c>
      <c r="J90" s="375">
        <v>7</v>
      </c>
      <c r="K90" s="375">
        <v>0</v>
      </c>
      <c r="L90" s="375">
        <v>0</v>
      </c>
      <c r="M90" s="375">
        <v>0</v>
      </c>
      <c r="N90" s="375">
        <v>0</v>
      </c>
      <c r="O90" s="375">
        <v>0</v>
      </c>
      <c r="P90" s="375">
        <v>0</v>
      </c>
      <c r="Q90" s="375">
        <v>0</v>
      </c>
      <c r="R90" s="375">
        <v>0</v>
      </c>
      <c r="S90" s="375">
        <v>0</v>
      </c>
      <c r="T90" s="375">
        <v>0</v>
      </c>
      <c r="U90" s="375">
        <v>0</v>
      </c>
      <c r="V90" s="375">
        <v>1</v>
      </c>
      <c r="W90" s="375">
        <v>0</v>
      </c>
      <c r="X90" s="375">
        <v>0</v>
      </c>
      <c r="Y90" s="484">
        <v>34890.639999999999</v>
      </c>
    </row>
    <row r="91" spans="2:25" s="157" customFormat="1" x14ac:dyDescent="0.25">
      <c r="B91" s="375" t="s">
        <v>332</v>
      </c>
      <c r="C91" s="494" t="s">
        <v>426</v>
      </c>
      <c r="D91" s="494" t="s">
        <v>728</v>
      </c>
      <c r="E91" s="375" t="s">
        <v>1025</v>
      </c>
      <c r="F91" s="375">
        <v>1</v>
      </c>
      <c r="G91" s="375">
        <v>0</v>
      </c>
      <c r="H91" s="375">
        <v>0</v>
      </c>
      <c r="I91" s="375">
        <v>0</v>
      </c>
      <c r="J91" s="375">
        <v>7</v>
      </c>
      <c r="K91" s="375">
        <v>0</v>
      </c>
      <c r="L91" s="375">
        <v>0</v>
      </c>
      <c r="M91" s="375">
        <v>0</v>
      </c>
      <c r="N91" s="375">
        <v>0</v>
      </c>
      <c r="O91" s="375">
        <v>0</v>
      </c>
      <c r="P91" s="375">
        <v>0</v>
      </c>
      <c r="Q91" s="375">
        <v>0</v>
      </c>
      <c r="R91" s="375">
        <v>0</v>
      </c>
      <c r="S91" s="375">
        <v>0</v>
      </c>
      <c r="T91" s="375">
        <v>0</v>
      </c>
      <c r="U91" s="375">
        <v>0</v>
      </c>
      <c r="V91" s="375">
        <v>1</v>
      </c>
      <c r="W91" s="375">
        <v>0</v>
      </c>
      <c r="X91" s="375">
        <v>0</v>
      </c>
      <c r="Y91" s="484">
        <v>35468.68</v>
      </c>
    </row>
    <row r="92" spans="2:25" s="157" customFormat="1" x14ac:dyDescent="0.25">
      <c r="B92" s="375" t="s">
        <v>332</v>
      </c>
      <c r="C92" s="494" t="s">
        <v>1820</v>
      </c>
      <c r="D92" s="494" t="s">
        <v>1821</v>
      </c>
      <c r="E92" s="375" t="s">
        <v>1848</v>
      </c>
      <c r="F92" s="375">
        <v>1</v>
      </c>
      <c r="G92" s="375">
        <v>0</v>
      </c>
      <c r="H92" s="375">
        <v>0</v>
      </c>
      <c r="I92" s="375">
        <v>0</v>
      </c>
      <c r="J92" s="375">
        <v>7</v>
      </c>
      <c r="K92" s="375">
        <v>0</v>
      </c>
      <c r="L92" s="375">
        <v>0</v>
      </c>
      <c r="M92" s="375">
        <v>0</v>
      </c>
      <c r="N92" s="375">
        <v>0</v>
      </c>
      <c r="O92" s="375">
        <v>0</v>
      </c>
      <c r="P92" s="375">
        <v>0</v>
      </c>
      <c r="Q92" s="375">
        <v>0</v>
      </c>
      <c r="R92" s="375">
        <v>0</v>
      </c>
      <c r="S92" s="375">
        <v>0</v>
      </c>
      <c r="T92" s="375">
        <v>0</v>
      </c>
      <c r="U92" s="375">
        <v>0</v>
      </c>
      <c r="V92" s="375">
        <v>1</v>
      </c>
      <c r="W92" s="375">
        <v>0</v>
      </c>
      <c r="X92" s="375">
        <v>0</v>
      </c>
      <c r="Y92" s="484">
        <v>24728.61</v>
      </c>
    </row>
    <row r="93" spans="2:25" s="157" customFormat="1" x14ac:dyDescent="0.25">
      <c r="B93" s="375" t="s">
        <v>332</v>
      </c>
      <c r="C93" s="494" t="s">
        <v>427</v>
      </c>
      <c r="D93" s="494" t="s">
        <v>729</v>
      </c>
      <c r="E93" s="375" t="s">
        <v>1026</v>
      </c>
      <c r="F93" s="375">
        <v>1</v>
      </c>
      <c r="G93" s="375">
        <v>0</v>
      </c>
      <c r="H93" s="375">
        <v>0</v>
      </c>
      <c r="I93" s="375">
        <v>0</v>
      </c>
      <c r="J93" s="375">
        <v>7</v>
      </c>
      <c r="K93" s="375">
        <v>0</v>
      </c>
      <c r="L93" s="375">
        <v>0</v>
      </c>
      <c r="M93" s="375">
        <v>0</v>
      </c>
      <c r="N93" s="375">
        <v>0</v>
      </c>
      <c r="O93" s="375">
        <v>0</v>
      </c>
      <c r="P93" s="375">
        <v>0</v>
      </c>
      <c r="Q93" s="375">
        <v>0</v>
      </c>
      <c r="R93" s="375">
        <v>0</v>
      </c>
      <c r="S93" s="375">
        <v>0</v>
      </c>
      <c r="T93" s="375">
        <v>0</v>
      </c>
      <c r="U93" s="375">
        <v>0</v>
      </c>
      <c r="V93" s="375">
        <v>1</v>
      </c>
      <c r="W93" s="375">
        <v>0</v>
      </c>
      <c r="X93" s="375">
        <v>0</v>
      </c>
      <c r="Y93" s="484">
        <v>42277.02</v>
      </c>
    </row>
    <row r="94" spans="2:25" s="157" customFormat="1" x14ac:dyDescent="0.25">
      <c r="B94" s="375" t="s">
        <v>332</v>
      </c>
      <c r="C94" s="494" t="s">
        <v>428</v>
      </c>
      <c r="D94" s="494" t="s">
        <v>730</v>
      </c>
      <c r="E94" s="375" t="s">
        <v>1027</v>
      </c>
      <c r="F94" s="375">
        <v>1</v>
      </c>
      <c r="G94" s="375">
        <v>0</v>
      </c>
      <c r="H94" s="375">
        <v>0</v>
      </c>
      <c r="I94" s="375">
        <v>0</v>
      </c>
      <c r="J94" s="375">
        <v>7</v>
      </c>
      <c r="K94" s="375">
        <v>0</v>
      </c>
      <c r="L94" s="375">
        <v>0</v>
      </c>
      <c r="M94" s="375">
        <v>0</v>
      </c>
      <c r="N94" s="375">
        <v>0</v>
      </c>
      <c r="O94" s="375">
        <v>0</v>
      </c>
      <c r="P94" s="375">
        <v>0</v>
      </c>
      <c r="Q94" s="375">
        <v>0</v>
      </c>
      <c r="R94" s="375">
        <v>0</v>
      </c>
      <c r="S94" s="375">
        <v>0</v>
      </c>
      <c r="T94" s="375">
        <v>0</v>
      </c>
      <c r="U94" s="375">
        <v>0</v>
      </c>
      <c r="V94" s="375">
        <v>1</v>
      </c>
      <c r="W94" s="375">
        <v>0</v>
      </c>
      <c r="X94" s="375">
        <v>0</v>
      </c>
      <c r="Y94" s="484">
        <v>30059.82</v>
      </c>
    </row>
    <row r="95" spans="2:25" s="157" customFormat="1" x14ac:dyDescent="0.25">
      <c r="B95" s="375" t="s">
        <v>332</v>
      </c>
      <c r="C95" s="494" t="s">
        <v>429</v>
      </c>
      <c r="D95" s="494" t="s">
        <v>731</v>
      </c>
      <c r="E95" s="375" t="s">
        <v>1028</v>
      </c>
      <c r="F95" s="375">
        <v>1</v>
      </c>
      <c r="G95" s="375">
        <v>0</v>
      </c>
      <c r="H95" s="375">
        <v>0</v>
      </c>
      <c r="I95" s="375">
        <v>0</v>
      </c>
      <c r="J95" s="375">
        <v>7</v>
      </c>
      <c r="K95" s="375">
        <v>0</v>
      </c>
      <c r="L95" s="375">
        <v>0</v>
      </c>
      <c r="M95" s="375">
        <v>0</v>
      </c>
      <c r="N95" s="375">
        <v>0</v>
      </c>
      <c r="O95" s="375">
        <v>0</v>
      </c>
      <c r="P95" s="375">
        <v>0</v>
      </c>
      <c r="Q95" s="375">
        <v>0</v>
      </c>
      <c r="R95" s="375">
        <v>0</v>
      </c>
      <c r="S95" s="375">
        <v>0</v>
      </c>
      <c r="T95" s="375">
        <v>0</v>
      </c>
      <c r="U95" s="375">
        <v>0</v>
      </c>
      <c r="V95" s="375">
        <v>1</v>
      </c>
      <c r="W95" s="375">
        <v>0</v>
      </c>
      <c r="X95" s="375">
        <v>0</v>
      </c>
      <c r="Y95" s="484">
        <v>22613.759999999998</v>
      </c>
    </row>
    <row r="96" spans="2:25" s="157" customFormat="1" x14ac:dyDescent="0.25">
      <c r="B96" s="375" t="s">
        <v>332</v>
      </c>
      <c r="C96" s="494" t="s">
        <v>430</v>
      </c>
      <c r="D96" s="494" t="s">
        <v>732</v>
      </c>
      <c r="E96" s="375" t="s">
        <v>1029</v>
      </c>
      <c r="F96" s="375">
        <v>1</v>
      </c>
      <c r="G96" s="375">
        <v>0</v>
      </c>
      <c r="H96" s="375">
        <v>0</v>
      </c>
      <c r="I96" s="375">
        <v>0</v>
      </c>
      <c r="J96" s="375">
        <v>7</v>
      </c>
      <c r="K96" s="375">
        <v>0</v>
      </c>
      <c r="L96" s="375">
        <v>0</v>
      </c>
      <c r="M96" s="375">
        <v>0</v>
      </c>
      <c r="N96" s="375">
        <v>0</v>
      </c>
      <c r="O96" s="375">
        <v>0</v>
      </c>
      <c r="P96" s="375">
        <v>0</v>
      </c>
      <c r="Q96" s="375">
        <v>0</v>
      </c>
      <c r="R96" s="375">
        <v>0</v>
      </c>
      <c r="S96" s="375">
        <v>0</v>
      </c>
      <c r="T96" s="375">
        <v>0</v>
      </c>
      <c r="U96" s="375">
        <v>0</v>
      </c>
      <c r="V96" s="375">
        <v>1</v>
      </c>
      <c r="W96" s="375">
        <v>0</v>
      </c>
      <c r="X96" s="375">
        <v>0</v>
      </c>
      <c r="Y96" s="484">
        <v>37672.31</v>
      </c>
    </row>
    <row r="97" spans="2:25" s="157" customFormat="1" x14ac:dyDescent="0.25">
      <c r="B97" s="375" t="s">
        <v>332</v>
      </c>
      <c r="C97" s="494" t="s">
        <v>432</v>
      </c>
      <c r="D97" s="494" t="s">
        <v>734</v>
      </c>
      <c r="E97" s="375" t="s">
        <v>1031</v>
      </c>
      <c r="F97" s="375">
        <v>1</v>
      </c>
      <c r="G97" s="375">
        <v>0</v>
      </c>
      <c r="H97" s="375">
        <v>0</v>
      </c>
      <c r="I97" s="375">
        <v>0</v>
      </c>
      <c r="J97" s="375">
        <v>7</v>
      </c>
      <c r="K97" s="375">
        <v>0</v>
      </c>
      <c r="L97" s="375">
        <v>0</v>
      </c>
      <c r="M97" s="375">
        <v>0</v>
      </c>
      <c r="N97" s="375">
        <v>0</v>
      </c>
      <c r="O97" s="375">
        <v>0</v>
      </c>
      <c r="P97" s="375">
        <v>0</v>
      </c>
      <c r="Q97" s="375">
        <v>0</v>
      </c>
      <c r="R97" s="375">
        <v>0</v>
      </c>
      <c r="S97" s="375">
        <v>0</v>
      </c>
      <c r="T97" s="375">
        <v>0</v>
      </c>
      <c r="U97" s="375">
        <v>0</v>
      </c>
      <c r="V97" s="375">
        <v>1</v>
      </c>
      <c r="W97" s="375">
        <v>0</v>
      </c>
      <c r="X97" s="375">
        <v>0</v>
      </c>
      <c r="Y97" s="484">
        <v>42598.05</v>
      </c>
    </row>
    <row r="98" spans="2:25" s="157" customFormat="1" x14ac:dyDescent="0.25">
      <c r="B98" s="375" t="s">
        <v>332</v>
      </c>
      <c r="C98" s="494" t="s">
        <v>433</v>
      </c>
      <c r="D98" s="494" t="s">
        <v>735</v>
      </c>
      <c r="E98" s="375" t="s">
        <v>1032</v>
      </c>
      <c r="F98" s="375">
        <v>1</v>
      </c>
      <c r="G98" s="375">
        <v>0</v>
      </c>
      <c r="H98" s="375">
        <v>0</v>
      </c>
      <c r="I98" s="375">
        <v>0</v>
      </c>
      <c r="J98" s="375">
        <v>7</v>
      </c>
      <c r="K98" s="375">
        <v>0</v>
      </c>
      <c r="L98" s="375">
        <v>0</v>
      </c>
      <c r="M98" s="375">
        <v>0</v>
      </c>
      <c r="N98" s="375">
        <v>0</v>
      </c>
      <c r="O98" s="375">
        <v>0</v>
      </c>
      <c r="P98" s="375">
        <v>0</v>
      </c>
      <c r="Q98" s="375">
        <v>0</v>
      </c>
      <c r="R98" s="375">
        <v>0</v>
      </c>
      <c r="S98" s="375">
        <v>0</v>
      </c>
      <c r="T98" s="375">
        <v>0</v>
      </c>
      <c r="U98" s="375">
        <v>0</v>
      </c>
      <c r="V98" s="375">
        <v>1</v>
      </c>
      <c r="W98" s="375">
        <v>0</v>
      </c>
      <c r="X98" s="375">
        <v>0</v>
      </c>
      <c r="Y98" s="484">
        <v>20201.669999999998</v>
      </c>
    </row>
    <row r="99" spans="2:25" s="157" customFormat="1" x14ac:dyDescent="0.25">
      <c r="B99" s="375" t="s">
        <v>332</v>
      </c>
      <c r="C99" s="494" t="s">
        <v>434</v>
      </c>
      <c r="D99" s="494" t="s">
        <v>736</v>
      </c>
      <c r="E99" s="375" t="s">
        <v>1033</v>
      </c>
      <c r="F99" s="375">
        <v>1</v>
      </c>
      <c r="G99" s="375">
        <v>0</v>
      </c>
      <c r="H99" s="375">
        <v>0</v>
      </c>
      <c r="I99" s="375">
        <v>0</v>
      </c>
      <c r="J99" s="375">
        <v>7</v>
      </c>
      <c r="K99" s="375">
        <v>0</v>
      </c>
      <c r="L99" s="375">
        <v>0</v>
      </c>
      <c r="M99" s="375">
        <v>0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1</v>
      </c>
      <c r="W99" s="375">
        <v>0</v>
      </c>
      <c r="X99" s="375">
        <v>0</v>
      </c>
      <c r="Y99" s="484">
        <v>27476.58</v>
      </c>
    </row>
    <row r="100" spans="2:25" s="157" customFormat="1" x14ac:dyDescent="0.25">
      <c r="B100" s="375" t="s">
        <v>332</v>
      </c>
      <c r="C100" s="494" t="s">
        <v>435</v>
      </c>
      <c r="D100" s="494" t="s">
        <v>737</v>
      </c>
      <c r="E100" s="375" t="s">
        <v>1034</v>
      </c>
      <c r="F100" s="375">
        <v>1</v>
      </c>
      <c r="G100" s="375">
        <v>0</v>
      </c>
      <c r="H100" s="375">
        <v>0</v>
      </c>
      <c r="I100" s="375">
        <v>0</v>
      </c>
      <c r="J100" s="375">
        <v>7</v>
      </c>
      <c r="K100" s="375">
        <v>0</v>
      </c>
      <c r="L100" s="375">
        <v>0</v>
      </c>
      <c r="M100" s="375">
        <v>0</v>
      </c>
      <c r="N100" s="375">
        <v>0</v>
      </c>
      <c r="O100" s="375">
        <v>0</v>
      </c>
      <c r="P100" s="375">
        <v>0</v>
      </c>
      <c r="Q100" s="375">
        <v>0</v>
      </c>
      <c r="R100" s="375">
        <v>0</v>
      </c>
      <c r="S100" s="375">
        <v>0</v>
      </c>
      <c r="T100" s="375">
        <v>0</v>
      </c>
      <c r="U100" s="375">
        <v>0</v>
      </c>
      <c r="V100" s="375">
        <v>1</v>
      </c>
      <c r="W100" s="375">
        <v>0</v>
      </c>
      <c r="X100" s="375">
        <v>0</v>
      </c>
      <c r="Y100" s="484">
        <v>18887.59</v>
      </c>
    </row>
    <row r="101" spans="2:25" s="157" customFormat="1" x14ac:dyDescent="0.25">
      <c r="B101" s="375" t="s">
        <v>332</v>
      </c>
      <c r="C101" s="494" t="s">
        <v>436</v>
      </c>
      <c r="D101" s="494" t="s">
        <v>738</v>
      </c>
      <c r="E101" s="375" t="s">
        <v>1035</v>
      </c>
      <c r="F101" s="375">
        <v>1</v>
      </c>
      <c r="G101" s="375">
        <v>0</v>
      </c>
      <c r="H101" s="375">
        <v>0</v>
      </c>
      <c r="I101" s="375">
        <v>0</v>
      </c>
      <c r="J101" s="375">
        <v>7</v>
      </c>
      <c r="K101" s="375">
        <v>0</v>
      </c>
      <c r="L101" s="375">
        <v>0</v>
      </c>
      <c r="M101" s="375">
        <v>0</v>
      </c>
      <c r="N101" s="375">
        <v>0</v>
      </c>
      <c r="O101" s="375">
        <v>0</v>
      </c>
      <c r="P101" s="375">
        <v>0</v>
      </c>
      <c r="Q101" s="375">
        <v>0</v>
      </c>
      <c r="R101" s="375">
        <v>0</v>
      </c>
      <c r="S101" s="375">
        <v>0</v>
      </c>
      <c r="T101" s="375">
        <v>0</v>
      </c>
      <c r="U101" s="375">
        <v>0</v>
      </c>
      <c r="V101" s="375">
        <v>1</v>
      </c>
      <c r="W101" s="375">
        <v>0</v>
      </c>
      <c r="X101" s="375">
        <v>0</v>
      </c>
      <c r="Y101" s="484">
        <v>39023.769999999997</v>
      </c>
    </row>
    <row r="102" spans="2:25" s="157" customFormat="1" x14ac:dyDescent="0.25">
      <c r="B102" s="375" t="s">
        <v>332</v>
      </c>
      <c r="C102" s="494" t="s">
        <v>437</v>
      </c>
      <c r="D102" s="494" t="s">
        <v>739</v>
      </c>
      <c r="E102" s="375" t="s">
        <v>1036</v>
      </c>
      <c r="F102" s="375">
        <v>1</v>
      </c>
      <c r="G102" s="375">
        <v>0</v>
      </c>
      <c r="H102" s="375">
        <v>0</v>
      </c>
      <c r="I102" s="375">
        <v>0</v>
      </c>
      <c r="J102" s="375">
        <v>7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1</v>
      </c>
      <c r="W102" s="375">
        <v>0</v>
      </c>
      <c r="X102" s="375">
        <v>0</v>
      </c>
      <c r="Y102" s="484">
        <v>42598.05</v>
      </c>
    </row>
    <row r="103" spans="2:25" s="157" customFormat="1" x14ac:dyDescent="0.25">
      <c r="B103" s="375" t="s">
        <v>332</v>
      </c>
      <c r="C103" s="494" t="s">
        <v>438</v>
      </c>
      <c r="D103" s="494" t="s">
        <v>740</v>
      </c>
      <c r="E103" s="375" t="s">
        <v>1037</v>
      </c>
      <c r="F103" s="375">
        <v>1</v>
      </c>
      <c r="G103" s="375">
        <v>0</v>
      </c>
      <c r="H103" s="375">
        <v>0</v>
      </c>
      <c r="I103" s="375">
        <v>0</v>
      </c>
      <c r="J103" s="375">
        <v>7</v>
      </c>
      <c r="K103" s="375">
        <v>0</v>
      </c>
      <c r="L103" s="375">
        <v>0</v>
      </c>
      <c r="M103" s="375">
        <v>0</v>
      </c>
      <c r="N103" s="375">
        <v>0</v>
      </c>
      <c r="O103" s="375">
        <v>0</v>
      </c>
      <c r="P103" s="375">
        <v>0</v>
      </c>
      <c r="Q103" s="375">
        <v>0</v>
      </c>
      <c r="R103" s="375">
        <v>0</v>
      </c>
      <c r="S103" s="375">
        <v>0</v>
      </c>
      <c r="T103" s="375">
        <v>0</v>
      </c>
      <c r="U103" s="375">
        <v>0</v>
      </c>
      <c r="V103" s="375">
        <v>1</v>
      </c>
      <c r="W103" s="375">
        <v>0</v>
      </c>
      <c r="X103" s="375">
        <v>0</v>
      </c>
      <c r="Y103" s="484">
        <v>3836.49</v>
      </c>
    </row>
    <row r="104" spans="2:25" s="157" customFormat="1" x14ac:dyDescent="0.25">
      <c r="B104" s="375" t="s">
        <v>332</v>
      </c>
      <c r="C104" s="494" t="s">
        <v>439</v>
      </c>
      <c r="D104" s="494" t="s">
        <v>741</v>
      </c>
      <c r="E104" s="375" t="s">
        <v>1038</v>
      </c>
      <c r="F104" s="375">
        <v>1</v>
      </c>
      <c r="G104" s="375">
        <v>0</v>
      </c>
      <c r="H104" s="375">
        <v>0</v>
      </c>
      <c r="I104" s="375">
        <v>0</v>
      </c>
      <c r="J104" s="375">
        <v>7</v>
      </c>
      <c r="K104" s="375">
        <v>0</v>
      </c>
      <c r="L104" s="375">
        <v>0</v>
      </c>
      <c r="M104" s="375">
        <v>0</v>
      </c>
      <c r="N104" s="375">
        <v>0</v>
      </c>
      <c r="O104" s="375">
        <v>0</v>
      </c>
      <c r="P104" s="375">
        <v>0</v>
      </c>
      <c r="Q104" s="375">
        <v>0</v>
      </c>
      <c r="R104" s="375">
        <v>0</v>
      </c>
      <c r="S104" s="375">
        <v>0</v>
      </c>
      <c r="T104" s="375">
        <v>0</v>
      </c>
      <c r="U104" s="375">
        <v>0</v>
      </c>
      <c r="V104" s="375">
        <v>1</v>
      </c>
      <c r="W104" s="375">
        <v>0</v>
      </c>
      <c r="X104" s="375">
        <v>0</v>
      </c>
      <c r="Y104" s="484">
        <v>41832.03</v>
      </c>
    </row>
    <row r="105" spans="2:25" s="157" customFormat="1" x14ac:dyDescent="0.25">
      <c r="B105" s="375" t="s">
        <v>332</v>
      </c>
      <c r="C105" s="494" t="s">
        <v>440</v>
      </c>
      <c r="D105" s="494" t="s">
        <v>742</v>
      </c>
      <c r="E105" s="375" t="s">
        <v>1039</v>
      </c>
      <c r="F105" s="375">
        <v>1</v>
      </c>
      <c r="G105" s="375">
        <v>0</v>
      </c>
      <c r="H105" s="375">
        <v>0</v>
      </c>
      <c r="I105" s="375">
        <v>0</v>
      </c>
      <c r="J105" s="375">
        <v>7</v>
      </c>
      <c r="K105" s="375">
        <v>0</v>
      </c>
      <c r="L105" s="375">
        <v>0</v>
      </c>
      <c r="M105" s="375">
        <v>0</v>
      </c>
      <c r="N105" s="375">
        <v>0</v>
      </c>
      <c r="O105" s="375">
        <v>0</v>
      </c>
      <c r="P105" s="375">
        <v>0</v>
      </c>
      <c r="Q105" s="375">
        <v>0</v>
      </c>
      <c r="R105" s="375">
        <v>0</v>
      </c>
      <c r="S105" s="375">
        <v>0</v>
      </c>
      <c r="T105" s="375">
        <v>0</v>
      </c>
      <c r="U105" s="375">
        <v>0</v>
      </c>
      <c r="V105" s="375">
        <v>1</v>
      </c>
      <c r="W105" s="375">
        <v>0</v>
      </c>
      <c r="X105" s="375">
        <v>0</v>
      </c>
      <c r="Y105" s="484">
        <v>39764.28</v>
      </c>
    </row>
    <row r="106" spans="2:25" s="157" customFormat="1" x14ac:dyDescent="0.25">
      <c r="B106" s="375" t="s">
        <v>332</v>
      </c>
      <c r="C106" s="494" t="s">
        <v>441</v>
      </c>
      <c r="D106" s="494" t="s">
        <v>743</v>
      </c>
      <c r="E106" s="375" t="s">
        <v>1040</v>
      </c>
      <c r="F106" s="375">
        <v>1</v>
      </c>
      <c r="G106" s="375">
        <v>0</v>
      </c>
      <c r="H106" s="375">
        <v>0</v>
      </c>
      <c r="I106" s="375">
        <v>0</v>
      </c>
      <c r="J106" s="375">
        <v>7</v>
      </c>
      <c r="K106" s="375">
        <v>0</v>
      </c>
      <c r="L106" s="375">
        <v>0</v>
      </c>
      <c r="M106" s="375">
        <v>0</v>
      </c>
      <c r="N106" s="375">
        <v>0</v>
      </c>
      <c r="O106" s="375">
        <v>0</v>
      </c>
      <c r="P106" s="375">
        <v>0</v>
      </c>
      <c r="Q106" s="375">
        <v>0</v>
      </c>
      <c r="R106" s="375">
        <v>0</v>
      </c>
      <c r="S106" s="375">
        <v>0</v>
      </c>
      <c r="T106" s="375">
        <v>0</v>
      </c>
      <c r="U106" s="375">
        <v>0</v>
      </c>
      <c r="V106" s="375">
        <v>1</v>
      </c>
      <c r="W106" s="375">
        <v>0</v>
      </c>
      <c r="X106" s="375">
        <v>0</v>
      </c>
      <c r="Y106" s="484">
        <v>33324.660000000003</v>
      </c>
    </row>
    <row r="107" spans="2:25" s="157" customFormat="1" x14ac:dyDescent="0.25">
      <c r="B107" s="375" t="s">
        <v>332</v>
      </c>
      <c r="C107" s="494" t="s">
        <v>442</v>
      </c>
      <c r="D107" s="494" t="s">
        <v>744</v>
      </c>
      <c r="E107" s="375" t="s">
        <v>1041</v>
      </c>
      <c r="F107" s="375">
        <v>1</v>
      </c>
      <c r="G107" s="375">
        <v>0</v>
      </c>
      <c r="H107" s="375">
        <v>0</v>
      </c>
      <c r="I107" s="375">
        <v>0</v>
      </c>
      <c r="J107" s="375">
        <v>7</v>
      </c>
      <c r="K107" s="375">
        <v>0</v>
      </c>
      <c r="L107" s="375">
        <v>0</v>
      </c>
      <c r="M107" s="375">
        <v>0</v>
      </c>
      <c r="N107" s="375">
        <v>0</v>
      </c>
      <c r="O107" s="375">
        <v>0</v>
      </c>
      <c r="P107" s="375">
        <v>0</v>
      </c>
      <c r="Q107" s="375">
        <v>0</v>
      </c>
      <c r="R107" s="375">
        <v>0</v>
      </c>
      <c r="S107" s="375">
        <v>0</v>
      </c>
      <c r="T107" s="375">
        <v>0</v>
      </c>
      <c r="U107" s="375">
        <v>0</v>
      </c>
      <c r="V107" s="375">
        <v>1</v>
      </c>
      <c r="W107" s="375">
        <v>0</v>
      </c>
      <c r="X107" s="375">
        <v>0</v>
      </c>
      <c r="Y107" s="484">
        <v>31501.98</v>
      </c>
    </row>
    <row r="108" spans="2:25" s="157" customFormat="1" x14ac:dyDescent="0.25">
      <c r="B108" s="375" t="s">
        <v>332</v>
      </c>
      <c r="C108" s="494" t="s">
        <v>443</v>
      </c>
      <c r="D108" s="494" t="s">
        <v>745</v>
      </c>
      <c r="E108" s="375" t="s">
        <v>1042</v>
      </c>
      <c r="F108" s="375">
        <v>1</v>
      </c>
      <c r="G108" s="375">
        <v>0</v>
      </c>
      <c r="H108" s="375">
        <v>0</v>
      </c>
      <c r="I108" s="375">
        <v>0</v>
      </c>
      <c r="J108" s="375">
        <v>7</v>
      </c>
      <c r="K108" s="375">
        <v>0</v>
      </c>
      <c r="L108" s="375">
        <v>0</v>
      </c>
      <c r="M108" s="375">
        <v>0</v>
      </c>
      <c r="N108" s="375">
        <v>0</v>
      </c>
      <c r="O108" s="375">
        <v>0</v>
      </c>
      <c r="P108" s="375">
        <v>0</v>
      </c>
      <c r="Q108" s="375">
        <v>0</v>
      </c>
      <c r="R108" s="375">
        <v>0</v>
      </c>
      <c r="S108" s="375">
        <v>0</v>
      </c>
      <c r="T108" s="375">
        <v>0</v>
      </c>
      <c r="U108" s="375">
        <v>0</v>
      </c>
      <c r="V108" s="375">
        <v>1</v>
      </c>
      <c r="W108" s="375">
        <v>0</v>
      </c>
      <c r="X108" s="375">
        <v>0</v>
      </c>
      <c r="Y108" s="484">
        <v>42414.09</v>
      </c>
    </row>
    <row r="109" spans="2:25" s="157" customFormat="1" x14ac:dyDescent="0.25">
      <c r="B109" s="375" t="s">
        <v>332</v>
      </c>
      <c r="C109" s="494" t="s">
        <v>444</v>
      </c>
      <c r="D109" s="494" t="s">
        <v>746</v>
      </c>
      <c r="E109" s="375" t="s">
        <v>1043</v>
      </c>
      <c r="F109" s="375">
        <v>1</v>
      </c>
      <c r="G109" s="375">
        <v>0</v>
      </c>
      <c r="H109" s="375">
        <v>0</v>
      </c>
      <c r="I109" s="375">
        <v>0</v>
      </c>
      <c r="J109" s="375">
        <v>7</v>
      </c>
      <c r="K109" s="375">
        <v>0</v>
      </c>
      <c r="L109" s="375">
        <v>0</v>
      </c>
      <c r="M109" s="375">
        <v>0</v>
      </c>
      <c r="N109" s="375">
        <v>0</v>
      </c>
      <c r="O109" s="375">
        <v>0</v>
      </c>
      <c r="P109" s="375">
        <v>0</v>
      </c>
      <c r="Q109" s="375">
        <v>0</v>
      </c>
      <c r="R109" s="375">
        <v>0</v>
      </c>
      <c r="S109" s="375">
        <v>0</v>
      </c>
      <c r="T109" s="375">
        <v>0</v>
      </c>
      <c r="U109" s="375">
        <v>0</v>
      </c>
      <c r="V109" s="375">
        <v>1</v>
      </c>
      <c r="W109" s="375">
        <v>0</v>
      </c>
      <c r="X109" s="375">
        <v>0</v>
      </c>
      <c r="Y109" s="484">
        <v>33558.75</v>
      </c>
    </row>
    <row r="110" spans="2:25" s="157" customFormat="1" x14ac:dyDescent="0.25">
      <c r="B110" s="375" t="s">
        <v>332</v>
      </c>
      <c r="C110" s="494" t="s">
        <v>446</v>
      </c>
      <c r="D110" s="494" t="s">
        <v>748</v>
      </c>
      <c r="E110" s="375" t="s">
        <v>1045</v>
      </c>
      <c r="F110" s="375">
        <v>1</v>
      </c>
      <c r="G110" s="375">
        <v>0</v>
      </c>
      <c r="H110" s="375">
        <v>0</v>
      </c>
      <c r="I110" s="375">
        <v>0</v>
      </c>
      <c r="J110" s="375">
        <v>7</v>
      </c>
      <c r="K110" s="375">
        <v>0</v>
      </c>
      <c r="L110" s="375">
        <v>0</v>
      </c>
      <c r="M110" s="375">
        <v>0</v>
      </c>
      <c r="N110" s="375">
        <v>0</v>
      </c>
      <c r="O110" s="375">
        <v>0</v>
      </c>
      <c r="P110" s="375">
        <v>0</v>
      </c>
      <c r="Q110" s="375">
        <v>0</v>
      </c>
      <c r="R110" s="375">
        <v>0</v>
      </c>
      <c r="S110" s="375">
        <v>0</v>
      </c>
      <c r="T110" s="375">
        <v>0</v>
      </c>
      <c r="U110" s="375">
        <v>0</v>
      </c>
      <c r="V110" s="375">
        <v>1</v>
      </c>
      <c r="W110" s="375">
        <v>0</v>
      </c>
      <c r="X110" s="375">
        <v>0</v>
      </c>
      <c r="Y110" s="484">
        <v>23264.13</v>
      </c>
    </row>
    <row r="111" spans="2:25" s="157" customFormat="1" x14ac:dyDescent="0.25">
      <c r="B111" s="375" t="s">
        <v>332</v>
      </c>
      <c r="C111" s="494" t="s">
        <v>447</v>
      </c>
      <c r="D111" s="494" t="s">
        <v>749</v>
      </c>
      <c r="E111" s="375" t="s">
        <v>1046</v>
      </c>
      <c r="F111" s="375">
        <v>1</v>
      </c>
      <c r="G111" s="375">
        <v>0</v>
      </c>
      <c r="H111" s="375">
        <v>0</v>
      </c>
      <c r="I111" s="375">
        <v>0</v>
      </c>
      <c r="J111" s="375">
        <v>7</v>
      </c>
      <c r="K111" s="375">
        <v>0</v>
      </c>
      <c r="L111" s="375">
        <v>0</v>
      </c>
      <c r="M111" s="375">
        <v>0</v>
      </c>
      <c r="N111" s="375">
        <v>0</v>
      </c>
      <c r="O111" s="375">
        <v>0</v>
      </c>
      <c r="P111" s="375">
        <v>0</v>
      </c>
      <c r="Q111" s="375">
        <v>0</v>
      </c>
      <c r="R111" s="375">
        <v>0</v>
      </c>
      <c r="S111" s="375">
        <v>0</v>
      </c>
      <c r="T111" s="375">
        <v>0</v>
      </c>
      <c r="U111" s="375">
        <v>0</v>
      </c>
      <c r="V111" s="375">
        <v>1</v>
      </c>
      <c r="W111" s="375">
        <v>0</v>
      </c>
      <c r="X111" s="375">
        <v>0</v>
      </c>
      <c r="Y111" s="484">
        <v>33684.300000000003</v>
      </c>
    </row>
    <row r="112" spans="2:25" s="157" customFormat="1" x14ac:dyDescent="0.25">
      <c r="B112" s="375" t="s">
        <v>332</v>
      </c>
      <c r="C112" s="494" t="s">
        <v>448</v>
      </c>
      <c r="D112" s="494" t="s">
        <v>750</v>
      </c>
      <c r="E112" s="375" t="s">
        <v>1047</v>
      </c>
      <c r="F112" s="375">
        <v>1</v>
      </c>
      <c r="G112" s="375">
        <v>0</v>
      </c>
      <c r="H112" s="375">
        <v>0</v>
      </c>
      <c r="I112" s="375">
        <v>0</v>
      </c>
      <c r="J112" s="375">
        <v>7</v>
      </c>
      <c r="K112" s="375">
        <v>0</v>
      </c>
      <c r="L112" s="375">
        <v>0</v>
      </c>
      <c r="M112" s="375">
        <v>0</v>
      </c>
      <c r="N112" s="375">
        <v>0</v>
      </c>
      <c r="O112" s="375">
        <v>0</v>
      </c>
      <c r="P112" s="375">
        <v>0</v>
      </c>
      <c r="Q112" s="375">
        <v>0</v>
      </c>
      <c r="R112" s="375">
        <v>0</v>
      </c>
      <c r="S112" s="375">
        <v>0</v>
      </c>
      <c r="T112" s="375">
        <v>0</v>
      </c>
      <c r="U112" s="375">
        <v>0</v>
      </c>
      <c r="V112" s="375">
        <v>1</v>
      </c>
      <c r="W112" s="375">
        <v>0</v>
      </c>
      <c r="X112" s="375">
        <v>0</v>
      </c>
      <c r="Y112" s="484">
        <v>33598.65</v>
      </c>
    </row>
    <row r="113" spans="2:25" s="157" customFormat="1" x14ac:dyDescent="0.25">
      <c r="B113" s="375" t="s">
        <v>332</v>
      </c>
      <c r="C113" s="494" t="s">
        <v>449</v>
      </c>
      <c r="D113" s="494" t="s">
        <v>751</v>
      </c>
      <c r="E113" s="375" t="s">
        <v>1048</v>
      </c>
      <c r="F113" s="375">
        <v>1</v>
      </c>
      <c r="G113" s="375">
        <v>0</v>
      </c>
      <c r="H113" s="375">
        <v>0</v>
      </c>
      <c r="I113" s="375">
        <v>0</v>
      </c>
      <c r="J113" s="375">
        <v>7</v>
      </c>
      <c r="K113" s="375">
        <v>0</v>
      </c>
      <c r="L113" s="375">
        <v>0</v>
      </c>
      <c r="M113" s="375">
        <v>0</v>
      </c>
      <c r="N113" s="375">
        <v>0</v>
      </c>
      <c r="O113" s="375">
        <v>0</v>
      </c>
      <c r="P113" s="375">
        <v>0</v>
      </c>
      <c r="Q113" s="375">
        <v>0</v>
      </c>
      <c r="R113" s="375">
        <v>0</v>
      </c>
      <c r="S113" s="375">
        <v>0</v>
      </c>
      <c r="T113" s="375">
        <v>0</v>
      </c>
      <c r="U113" s="375">
        <v>0</v>
      </c>
      <c r="V113" s="375">
        <v>1</v>
      </c>
      <c r="W113" s="375">
        <v>0</v>
      </c>
      <c r="X113" s="375">
        <v>0</v>
      </c>
      <c r="Y113" s="484">
        <v>41250.15</v>
      </c>
    </row>
    <row r="114" spans="2:25" s="157" customFormat="1" x14ac:dyDescent="0.25">
      <c r="B114" s="375" t="s">
        <v>332</v>
      </c>
      <c r="C114" s="494" t="s">
        <v>450</v>
      </c>
      <c r="D114" s="494" t="s">
        <v>752</v>
      </c>
      <c r="E114" s="375" t="s">
        <v>1049</v>
      </c>
      <c r="F114" s="375">
        <v>1</v>
      </c>
      <c r="G114" s="375">
        <v>0</v>
      </c>
      <c r="H114" s="375">
        <v>0</v>
      </c>
      <c r="I114" s="375">
        <v>0</v>
      </c>
      <c r="J114" s="375">
        <v>7</v>
      </c>
      <c r="K114" s="375">
        <v>0</v>
      </c>
      <c r="L114" s="375">
        <v>0</v>
      </c>
      <c r="M114" s="375">
        <v>0</v>
      </c>
      <c r="N114" s="375">
        <v>0</v>
      </c>
      <c r="O114" s="375">
        <v>0</v>
      </c>
      <c r="P114" s="375">
        <v>0</v>
      </c>
      <c r="Q114" s="375">
        <v>0</v>
      </c>
      <c r="R114" s="375">
        <v>0</v>
      </c>
      <c r="S114" s="375">
        <v>0</v>
      </c>
      <c r="T114" s="375">
        <v>0</v>
      </c>
      <c r="U114" s="375">
        <v>0</v>
      </c>
      <c r="V114" s="375">
        <v>1</v>
      </c>
      <c r="W114" s="375">
        <v>0</v>
      </c>
      <c r="X114" s="375">
        <v>0</v>
      </c>
      <c r="Y114" s="484">
        <v>31466.73</v>
      </c>
    </row>
    <row r="115" spans="2:25" s="157" customFormat="1" x14ac:dyDescent="0.25">
      <c r="B115" s="375" t="s">
        <v>332</v>
      </c>
      <c r="C115" s="494" t="s">
        <v>451</v>
      </c>
      <c r="D115" s="494" t="s">
        <v>753</v>
      </c>
      <c r="E115" s="375" t="s">
        <v>1050</v>
      </c>
      <c r="F115" s="375">
        <v>1</v>
      </c>
      <c r="G115" s="375">
        <v>0</v>
      </c>
      <c r="H115" s="375">
        <v>0</v>
      </c>
      <c r="I115" s="375">
        <v>0</v>
      </c>
      <c r="J115" s="375">
        <v>7</v>
      </c>
      <c r="K115" s="375">
        <v>0</v>
      </c>
      <c r="L115" s="375">
        <v>0</v>
      </c>
      <c r="M115" s="375">
        <v>0</v>
      </c>
      <c r="N115" s="375">
        <v>0</v>
      </c>
      <c r="O115" s="375">
        <v>0</v>
      </c>
      <c r="P115" s="375">
        <v>0</v>
      </c>
      <c r="Q115" s="375">
        <v>0</v>
      </c>
      <c r="R115" s="375">
        <v>0</v>
      </c>
      <c r="S115" s="375">
        <v>0</v>
      </c>
      <c r="T115" s="375">
        <v>0</v>
      </c>
      <c r="U115" s="375">
        <v>0</v>
      </c>
      <c r="V115" s="375">
        <v>1</v>
      </c>
      <c r="W115" s="375">
        <v>0</v>
      </c>
      <c r="X115" s="375">
        <v>0</v>
      </c>
      <c r="Y115" s="484">
        <v>42355.41</v>
      </c>
    </row>
    <row r="116" spans="2:25" s="157" customFormat="1" x14ac:dyDescent="0.25">
      <c r="B116" s="375" t="s">
        <v>332</v>
      </c>
      <c r="C116" s="494" t="s">
        <v>452</v>
      </c>
      <c r="D116" s="494" t="s">
        <v>754</v>
      </c>
      <c r="E116" s="375" t="s">
        <v>1051</v>
      </c>
      <c r="F116" s="375">
        <v>1</v>
      </c>
      <c r="G116" s="375">
        <v>0</v>
      </c>
      <c r="H116" s="375">
        <v>0</v>
      </c>
      <c r="I116" s="375">
        <v>0</v>
      </c>
      <c r="J116" s="375">
        <v>7</v>
      </c>
      <c r="K116" s="375">
        <v>0</v>
      </c>
      <c r="L116" s="375">
        <v>0</v>
      </c>
      <c r="M116" s="375">
        <v>0</v>
      </c>
      <c r="N116" s="375">
        <v>0</v>
      </c>
      <c r="O116" s="375">
        <v>0</v>
      </c>
      <c r="P116" s="375">
        <v>0</v>
      </c>
      <c r="Q116" s="375">
        <v>0</v>
      </c>
      <c r="R116" s="375">
        <v>0</v>
      </c>
      <c r="S116" s="375">
        <v>0</v>
      </c>
      <c r="T116" s="375">
        <v>0</v>
      </c>
      <c r="U116" s="375">
        <v>0</v>
      </c>
      <c r="V116" s="375">
        <v>1</v>
      </c>
      <c r="W116" s="375">
        <v>0</v>
      </c>
      <c r="X116" s="375">
        <v>0</v>
      </c>
      <c r="Y116" s="484">
        <v>35353.46</v>
      </c>
    </row>
    <row r="117" spans="2:25" s="157" customFormat="1" x14ac:dyDescent="0.25">
      <c r="B117" s="375" t="s">
        <v>332</v>
      </c>
      <c r="C117" s="494" t="s">
        <v>453</v>
      </c>
      <c r="D117" s="494" t="s">
        <v>755</v>
      </c>
      <c r="E117" s="375" t="s">
        <v>1052</v>
      </c>
      <c r="F117" s="375">
        <v>1</v>
      </c>
      <c r="G117" s="375">
        <v>0</v>
      </c>
      <c r="H117" s="375">
        <v>0</v>
      </c>
      <c r="I117" s="375">
        <v>0</v>
      </c>
      <c r="J117" s="375">
        <v>7</v>
      </c>
      <c r="K117" s="375">
        <v>0</v>
      </c>
      <c r="L117" s="375">
        <v>0</v>
      </c>
      <c r="M117" s="375">
        <v>0</v>
      </c>
      <c r="N117" s="375">
        <v>0</v>
      </c>
      <c r="O117" s="375">
        <v>0</v>
      </c>
      <c r="P117" s="375">
        <v>0</v>
      </c>
      <c r="Q117" s="375">
        <v>0</v>
      </c>
      <c r="R117" s="375">
        <v>0</v>
      </c>
      <c r="S117" s="375">
        <v>0</v>
      </c>
      <c r="T117" s="375">
        <v>0</v>
      </c>
      <c r="U117" s="375">
        <v>0</v>
      </c>
      <c r="V117" s="375">
        <v>1</v>
      </c>
      <c r="W117" s="375">
        <v>0</v>
      </c>
      <c r="X117" s="375">
        <v>0</v>
      </c>
      <c r="Y117" s="484">
        <v>24725.55</v>
      </c>
    </row>
    <row r="118" spans="2:25" s="157" customFormat="1" x14ac:dyDescent="0.25">
      <c r="B118" s="375" t="s">
        <v>332</v>
      </c>
      <c r="C118" s="494" t="s">
        <v>454</v>
      </c>
      <c r="D118" s="494" t="s">
        <v>756</v>
      </c>
      <c r="E118" s="375" t="s">
        <v>1053</v>
      </c>
      <c r="F118" s="375">
        <v>1</v>
      </c>
      <c r="G118" s="375">
        <v>0</v>
      </c>
      <c r="H118" s="375">
        <v>0</v>
      </c>
      <c r="I118" s="375">
        <v>0</v>
      </c>
      <c r="J118" s="375">
        <v>7</v>
      </c>
      <c r="K118" s="375">
        <v>0</v>
      </c>
      <c r="L118" s="375">
        <v>0</v>
      </c>
      <c r="M118" s="375">
        <v>0</v>
      </c>
      <c r="N118" s="375">
        <v>0</v>
      </c>
      <c r="O118" s="375">
        <v>0</v>
      </c>
      <c r="P118" s="375">
        <v>0</v>
      </c>
      <c r="Q118" s="375">
        <v>0</v>
      </c>
      <c r="R118" s="375">
        <v>0</v>
      </c>
      <c r="S118" s="375">
        <v>0</v>
      </c>
      <c r="T118" s="375">
        <v>0</v>
      </c>
      <c r="U118" s="375">
        <v>0</v>
      </c>
      <c r="V118" s="375">
        <v>1</v>
      </c>
      <c r="W118" s="375">
        <v>0</v>
      </c>
      <c r="X118" s="375">
        <v>0</v>
      </c>
      <c r="Y118" s="484">
        <v>37463.06</v>
      </c>
    </row>
    <row r="119" spans="2:25" s="157" customFormat="1" x14ac:dyDescent="0.25">
      <c r="B119" s="375" t="s">
        <v>332</v>
      </c>
      <c r="C119" s="494" t="s">
        <v>455</v>
      </c>
      <c r="D119" s="494" t="s">
        <v>757</v>
      </c>
      <c r="E119" s="375" t="s">
        <v>1054</v>
      </c>
      <c r="F119" s="375">
        <v>1</v>
      </c>
      <c r="G119" s="375">
        <v>0</v>
      </c>
      <c r="H119" s="375">
        <v>0</v>
      </c>
      <c r="I119" s="375">
        <v>0</v>
      </c>
      <c r="J119" s="375">
        <v>7</v>
      </c>
      <c r="K119" s="375">
        <v>0</v>
      </c>
      <c r="L119" s="375">
        <v>0</v>
      </c>
      <c r="M119" s="375">
        <v>0</v>
      </c>
      <c r="N119" s="375">
        <v>0</v>
      </c>
      <c r="O119" s="375">
        <v>0</v>
      </c>
      <c r="P119" s="375">
        <v>0</v>
      </c>
      <c r="Q119" s="375">
        <v>0</v>
      </c>
      <c r="R119" s="375">
        <v>0</v>
      </c>
      <c r="S119" s="375">
        <v>0</v>
      </c>
      <c r="T119" s="375">
        <v>0</v>
      </c>
      <c r="U119" s="375">
        <v>0</v>
      </c>
      <c r="V119" s="375">
        <v>1</v>
      </c>
      <c r="W119" s="375">
        <v>0</v>
      </c>
      <c r="X119" s="375">
        <v>0</v>
      </c>
      <c r="Y119" s="484">
        <v>27162.45</v>
      </c>
    </row>
    <row r="120" spans="2:25" s="157" customFormat="1" x14ac:dyDescent="0.25">
      <c r="B120" s="375" t="s">
        <v>332</v>
      </c>
      <c r="C120" s="494" t="s">
        <v>456</v>
      </c>
      <c r="D120" s="494" t="s">
        <v>758</v>
      </c>
      <c r="E120" s="375" t="s">
        <v>1055</v>
      </c>
      <c r="F120" s="375">
        <v>1</v>
      </c>
      <c r="G120" s="375">
        <v>0</v>
      </c>
      <c r="H120" s="375">
        <v>0</v>
      </c>
      <c r="I120" s="375">
        <v>0</v>
      </c>
      <c r="J120" s="375">
        <v>7</v>
      </c>
      <c r="K120" s="375">
        <v>0</v>
      </c>
      <c r="L120" s="375">
        <v>0</v>
      </c>
      <c r="M120" s="375">
        <v>0</v>
      </c>
      <c r="N120" s="375">
        <v>0</v>
      </c>
      <c r="O120" s="375">
        <v>0</v>
      </c>
      <c r="P120" s="375">
        <v>0</v>
      </c>
      <c r="Q120" s="375">
        <v>0</v>
      </c>
      <c r="R120" s="375">
        <v>0</v>
      </c>
      <c r="S120" s="375">
        <v>0</v>
      </c>
      <c r="T120" s="375">
        <v>0</v>
      </c>
      <c r="U120" s="375">
        <v>0</v>
      </c>
      <c r="V120" s="375">
        <v>1</v>
      </c>
      <c r="W120" s="375">
        <v>0</v>
      </c>
      <c r="X120" s="375">
        <v>0</v>
      </c>
      <c r="Y120" s="484">
        <v>26891.43</v>
      </c>
    </row>
    <row r="121" spans="2:25" s="157" customFormat="1" x14ac:dyDescent="0.25">
      <c r="B121" s="375" t="s">
        <v>332</v>
      </c>
      <c r="C121" s="494" t="s">
        <v>457</v>
      </c>
      <c r="D121" s="494" t="s">
        <v>759</v>
      </c>
      <c r="E121" s="375" t="s">
        <v>1056</v>
      </c>
      <c r="F121" s="375">
        <v>1</v>
      </c>
      <c r="G121" s="375">
        <v>0</v>
      </c>
      <c r="H121" s="375">
        <v>0</v>
      </c>
      <c r="I121" s="375">
        <v>0</v>
      </c>
      <c r="J121" s="375">
        <v>7</v>
      </c>
      <c r="K121" s="375">
        <v>0</v>
      </c>
      <c r="L121" s="375">
        <v>0</v>
      </c>
      <c r="M121" s="375">
        <v>0</v>
      </c>
      <c r="N121" s="375">
        <v>0</v>
      </c>
      <c r="O121" s="375">
        <v>0</v>
      </c>
      <c r="P121" s="375">
        <v>0</v>
      </c>
      <c r="Q121" s="375">
        <v>0</v>
      </c>
      <c r="R121" s="375">
        <v>0</v>
      </c>
      <c r="S121" s="375">
        <v>0</v>
      </c>
      <c r="T121" s="375">
        <v>0</v>
      </c>
      <c r="U121" s="375">
        <v>0</v>
      </c>
      <c r="V121" s="375">
        <v>1</v>
      </c>
      <c r="W121" s="375">
        <v>0</v>
      </c>
      <c r="X121" s="375">
        <v>0</v>
      </c>
      <c r="Y121" s="484">
        <v>41502.71</v>
      </c>
    </row>
    <row r="122" spans="2:25" s="157" customFormat="1" x14ac:dyDescent="0.25">
      <c r="B122" s="375" t="s">
        <v>332</v>
      </c>
      <c r="C122" s="494" t="s">
        <v>458</v>
      </c>
      <c r="D122" s="494" t="s">
        <v>760</v>
      </c>
      <c r="E122" s="375" t="s">
        <v>1057</v>
      </c>
      <c r="F122" s="375">
        <v>1</v>
      </c>
      <c r="G122" s="375">
        <v>0</v>
      </c>
      <c r="H122" s="375">
        <v>0</v>
      </c>
      <c r="I122" s="375">
        <v>0</v>
      </c>
      <c r="J122" s="375">
        <v>7</v>
      </c>
      <c r="K122" s="375">
        <v>0</v>
      </c>
      <c r="L122" s="375">
        <v>0</v>
      </c>
      <c r="M122" s="375">
        <v>0</v>
      </c>
      <c r="N122" s="375">
        <v>0</v>
      </c>
      <c r="O122" s="375">
        <v>0</v>
      </c>
      <c r="P122" s="375">
        <v>0</v>
      </c>
      <c r="Q122" s="375">
        <v>0</v>
      </c>
      <c r="R122" s="375">
        <v>0</v>
      </c>
      <c r="S122" s="375">
        <v>0</v>
      </c>
      <c r="T122" s="375">
        <v>0</v>
      </c>
      <c r="U122" s="375">
        <v>0</v>
      </c>
      <c r="V122" s="375">
        <v>1</v>
      </c>
      <c r="W122" s="375">
        <v>0</v>
      </c>
      <c r="X122" s="375">
        <v>0</v>
      </c>
      <c r="Y122" s="484">
        <v>26857.08</v>
      </c>
    </row>
    <row r="123" spans="2:25" s="157" customFormat="1" x14ac:dyDescent="0.25">
      <c r="B123" s="375" t="s">
        <v>332</v>
      </c>
      <c r="C123" s="494" t="s">
        <v>459</v>
      </c>
      <c r="D123" s="494" t="s">
        <v>761</v>
      </c>
      <c r="E123" s="375" t="s">
        <v>1257</v>
      </c>
      <c r="F123" s="375">
        <v>1</v>
      </c>
      <c r="G123" s="375">
        <v>0</v>
      </c>
      <c r="H123" s="375">
        <v>0</v>
      </c>
      <c r="I123" s="375">
        <v>0</v>
      </c>
      <c r="J123" s="375">
        <v>7</v>
      </c>
      <c r="K123" s="375">
        <v>0</v>
      </c>
      <c r="L123" s="375">
        <v>0</v>
      </c>
      <c r="M123" s="375">
        <v>0</v>
      </c>
      <c r="N123" s="375">
        <v>0</v>
      </c>
      <c r="O123" s="375">
        <v>0</v>
      </c>
      <c r="P123" s="375">
        <v>0</v>
      </c>
      <c r="Q123" s="375">
        <v>0</v>
      </c>
      <c r="R123" s="375">
        <v>0</v>
      </c>
      <c r="S123" s="375">
        <v>0</v>
      </c>
      <c r="T123" s="375">
        <v>0</v>
      </c>
      <c r="U123" s="375">
        <v>0</v>
      </c>
      <c r="V123" s="375">
        <v>1</v>
      </c>
      <c r="W123" s="375">
        <v>0</v>
      </c>
      <c r="X123" s="375">
        <v>0</v>
      </c>
      <c r="Y123" s="484">
        <v>24198.15</v>
      </c>
    </row>
    <row r="124" spans="2:25" s="157" customFormat="1" x14ac:dyDescent="0.25">
      <c r="B124" s="375" t="s">
        <v>332</v>
      </c>
      <c r="C124" s="494" t="s">
        <v>460</v>
      </c>
      <c r="D124" s="494" t="s">
        <v>762</v>
      </c>
      <c r="E124" s="375" t="s">
        <v>1058</v>
      </c>
      <c r="F124" s="375">
        <v>1</v>
      </c>
      <c r="G124" s="375">
        <v>0</v>
      </c>
      <c r="H124" s="375">
        <v>0</v>
      </c>
      <c r="I124" s="375">
        <v>0</v>
      </c>
      <c r="J124" s="375">
        <v>7</v>
      </c>
      <c r="K124" s="375">
        <v>0</v>
      </c>
      <c r="L124" s="375">
        <v>0</v>
      </c>
      <c r="M124" s="375">
        <v>0</v>
      </c>
      <c r="N124" s="375">
        <v>0</v>
      </c>
      <c r="O124" s="375">
        <v>0</v>
      </c>
      <c r="P124" s="375">
        <v>0</v>
      </c>
      <c r="Q124" s="375">
        <v>0</v>
      </c>
      <c r="R124" s="375">
        <v>0</v>
      </c>
      <c r="S124" s="375">
        <v>0</v>
      </c>
      <c r="T124" s="375">
        <v>0</v>
      </c>
      <c r="U124" s="375">
        <v>0</v>
      </c>
      <c r="V124" s="375">
        <v>1</v>
      </c>
      <c r="W124" s="375">
        <v>0</v>
      </c>
      <c r="X124" s="375">
        <v>0</v>
      </c>
      <c r="Y124" s="484">
        <v>25774.799999999999</v>
      </c>
    </row>
    <row r="125" spans="2:25" s="157" customFormat="1" x14ac:dyDescent="0.25">
      <c r="B125" s="375" t="s">
        <v>332</v>
      </c>
      <c r="C125" s="494" t="s">
        <v>461</v>
      </c>
      <c r="D125" s="494" t="s">
        <v>763</v>
      </c>
      <c r="E125" s="375" t="s">
        <v>1059</v>
      </c>
      <c r="F125" s="375">
        <v>1</v>
      </c>
      <c r="G125" s="375">
        <v>0</v>
      </c>
      <c r="H125" s="375">
        <v>0</v>
      </c>
      <c r="I125" s="375">
        <v>0</v>
      </c>
      <c r="J125" s="375">
        <v>7</v>
      </c>
      <c r="K125" s="375">
        <v>0</v>
      </c>
      <c r="L125" s="375">
        <v>0</v>
      </c>
      <c r="M125" s="375">
        <v>0</v>
      </c>
      <c r="N125" s="375">
        <v>0</v>
      </c>
      <c r="O125" s="375">
        <v>0</v>
      </c>
      <c r="P125" s="375">
        <v>0</v>
      </c>
      <c r="Q125" s="375">
        <v>0</v>
      </c>
      <c r="R125" s="375">
        <v>0</v>
      </c>
      <c r="S125" s="375">
        <v>0</v>
      </c>
      <c r="T125" s="375">
        <v>0</v>
      </c>
      <c r="U125" s="375">
        <v>0</v>
      </c>
      <c r="V125" s="375">
        <v>1</v>
      </c>
      <c r="W125" s="375">
        <v>0</v>
      </c>
      <c r="X125" s="375">
        <v>0</v>
      </c>
      <c r="Y125" s="484">
        <v>25232.7</v>
      </c>
    </row>
    <row r="126" spans="2:25" s="157" customFormat="1" x14ac:dyDescent="0.25">
      <c r="B126" s="375" t="s">
        <v>332</v>
      </c>
      <c r="C126" s="494" t="s">
        <v>333</v>
      </c>
      <c r="D126" s="494" t="s">
        <v>337</v>
      </c>
      <c r="E126" s="375" t="s">
        <v>341</v>
      </c>
      <c r="F126" s="375">
        <v>1</v>
      </c>
      <c r="G126" s="375">
        <v>0</v>
      </c>
      <c r="H126" s="375">
        <v>0</v>
      </c>
      <c r="I126" s="375">
        <v>0</v>
      </c>
      <c r="J126" s="375">
        <v>7</v>
      </c>
      <c r="K126" s="375">
        <v>0</v>
      </c>
      <c r="L126" s="375">
        <v>0</v>
      </c>
      <c r="M126" s="375">
        <v>0</v>
      </c>
      <c r="N126" s="375">
        <v>0</v>
      </c>
      <c r="O126" s="375">
        <v>0</v>
      </c>
      <c r="P126" s="375">
        <v>0</v>
      </c>
      <c r="Q126" s="375">
        <v>0</v>
      </c>
      <c r="R126" s="375">
        <v>0</v>
      </c>
      <c r="S126" s="375">
        <v>0</v>
      </c>
      <c r="T126" s="375">
        <v>0</v>
      </c>
      <c r="U126" s="375">
        <v>0</v>
      </c>
      <c r="V126" s="375">
        <v>1</v>
      </c>
      <c r="W126" s="375">
        <v>0</v>
      </c>
      <c r="X126" s="375">
        <v>0</v>
      </c>
      <c r="Y126" s="484">
        <v>38750.19</v>
      </c>
    </row>
    <row r="127" spans="2:25" s="157" customFormat="1" x14ac:dyDescent="0.25">
      <c r="B127" s="375" t="s">
        <v>332</v>
      </c>
      <c r="C127" s="494" t="s">
        <v>462</v>
      </c>
      <c r="D127" s="494" t="s">
        <v>764</v>
      </c>
      <c r="E127" s="375" t="s">
        <v>1060</v>
      </c>
      <c r="F127" s="375">
        <v>1</v>
      </c>
      <c r="G127" s="375">
        <v>0</v>
      </c>
      <c r="H127" s="375">
        <v>0</v>
      </c>
      <c r="I127" s="375">
        <v>0</v>
      </c>
      <c r="J127" s="375">
        <v>7</v>
      </c>
      <c r="K127" s="375">
        <v>0</v>
      </c>
      <c r="L127" s="375">
        <v>0</v>
      </c>
      <c r="M127" s="375">
        <v>0</v>
      </c>
      <c r="N127" s="375">
        <v>0</v>
      </c>
      <c r="O127" s="375">
        <v>0</v>
      </c>
      <c r="P127" s="375">
        <v>0</v>
      </c>
      <c r="Q127" s="375">
        <v>0</v>
      </c>
      <c r="R127" s="375">
        <v>0</v>
      </c>
      <c r="S127" s="375">
        <v>0</v>
      </c>
      <c r="T127" s="375">
        <v>0</v>
      </c>
      <c r="U127" s="375">
        <v>0</v>
      </c>
      <c r="V127" s="375">
        <v>1</v>
      </c>
      <c r="W127" s="375">
        <v>0</v>
      </c>
      <c r="X127" s="375">
        <v>0</v>
      </c>
      <c r="Y127" s="484">
        <v>22138.95</v>
      </c>
    </row>
    <row r="128" spans="2:25" s="157" customFormat="1" x14ac:dyDescent="0.25">
      <c r="B128" s="375" t="s">
        <v>332</v>
      </c>
      <c r="C128" s="494" t="s">
        <v>334</v>
      </c>
      <c r="D128" s="494" t="s">
        <v>338</v>
      </c>
      <c r="E128" s="375" t="s">
        <v>342</v>
      </c>
      <c r="F128" s="375">
        <v>1</v>
      </c>
      <c r="G128" s="375">
        <v>0</v>
      </c>
      <c r="H128" s="375">
        <v>0</v>
      </c>
      <c r="I128" s="375">
        <v>0</v>
      </c>
      <c r="J128" s="375">
        <v>7</v>
      </c>
      <c r="K128" s="375">
        <v>0</v>
      </c>
      <c r="L128" s="375">
        <v>0</v>
      </c>
      <c r="M128" s="375">
        <v>0</v>
      </c>
      <c r="N128" s="375">
        <v>0</v>
      </c>
      <c r="O128" s="375">
        <v>0</v>
      </c>
      <c r="P128" s="375">
        <v>0</v>
      </c>
      <c r="Q128" s="375">
        <v>0</v>
      </c>
      <c r="R128" s="375">
        <v>0</v>
      </c>
      <c r="S128" s="375">
        <v>0</v>
      </c>
      <c r="T128" s="375">
        <v>0</v>
      </c>
      <c r="U128" s="375">
        <v>0</v>
      </c>
      <c r="V128" s="375">
        <v>1</v>
      </c>
      <c r="W128" s="375">
        <v>0</v>
      </c>
      <c r="X128" s="375">
        <v>0</v>
      </c>
      <c r="Y128" s="484">
        <v>23614.69</v>
      </c>
    </row>
    <row r="129" spans="2:25" s="157" customFormat="1" x14ac:dyDescent="0.25">
      <c r="B129" s="375" t="s">
        <v>332</v>
      </c>
      <c r="C129" s="494" t="s">
        <v>463</v>
      </c>
      <c r="D129" s="494" t="s">
        <v>765</v>
      </c>
      <c r="E129" s="375" t="s">
        <v>1061</v>
      </c>
      <c r="F129" s="375">
        <v>1</v>
      </c>
      <c r="G129" s="375">
        <v>0</v>
      </c>
      <c r="H129" s="375">
        <v>0</v>
      </c>
      <c r="I129" s="375">
        <v>0</v>
      </c>
      <c r="J129" s="375">
        <v>7</v>
      </c>
      <c r="K129" s="375">
        <v>0</v>
      </c>
      <c r="L129" s="375">
        <v>0</v>
      </c>
      <c r="M129" s="375">
        <v>0</v>
      </c>
      <c r="N129" s="375">
        <v>0</v>
      </c>
      <c r="O129" s="375">
        <v>0</v>
      </c>
      <c r="P129" s="375">
        <v>0</v>
      </c>
      <c r="Q129" s="375">
        <v>0</v>
      </c>
      <c r="R129" s="375">
        <v>0</v>
      </c>
      <c r="S129" s="375">
        <v>0</v>
      </c>
      <c r="T129" s="375">
        <v>0</v>
      </c>
      <c r="U129" s="375">
        <v>0</v>
      </c>
      <c r="V129" s="375">
        <v>1</v>
      </c>
      <c r="W129" s="375">
        <v>0</v>
      </c>
      <c r="X129" s="375">
        <v>0</v>
      </c>
      <c r="Y129" s="484">
        <v>26220.46</v>
      </c>
    </row>
    <row r="130" spans="2:25" s="157" customFormat="1" x14ac:dyDescent="0.25">
      <c r="B130" s="375" t="s">
        <v>332</v>
      </c>
      <c r="C130" s="494" t="s">
        <v>464</v>
      </c>
      <c r="D130" s="494" t="s">
        <v>766</v>
      </c>
      <c r="E130" s="375" t="s">
        <v>1062</v>
      </c>
      <c r="F130" s="375">
        <v>1</v>
      </c>
      <c r="G130" s="375">
        <v>0</v>
      </c>
      <c r="H130" s="375">
        <v>0</v>
      </c>
      <c r="I130" s="375">
        <v>0</v>
      </c>
      <c r="J130" s="375">
        <v>7</v>
      </c>
      <c r="K130" s="375">
        <v>0</v>
      </c>
      <c r="L130" s="375">
        <v>0</v>
      </c>
      <c r="M130" s="375">
        <v>0</v>
      </c>
      <c r="N130" s="375">
        <v>0</v>
      </c>
      <c r="O130" s="375">
        <v>0</v>
      </c>
      <c r="P130" s="375">
        <v>0</v>
      </c>
      <c r="Q130" s="375">
        <v>0</v>
      </c>
      <c r="R130" s="375">
        <v>0</v>
      </c>
      <c r="S130" s="375">
        <v>0</v>
      </c>
      <c r="T130" s="375">
        <v>0</v>
      </c>
      <c r="U130" s="375">
        <v>0</v>
      </c>
      <c r="V130" s="375">
        <v>1</v>
      </c>
      <c r="W130" s="375">
        <v>0</v>
      </c>
      <c r="X130" s="375">
        <v>0</v>
      </c>
      <c r="Y130" s="484">
        <v>26311.32</v>
      </c>
    </row>
    <row r="131" spans="2:25" s="157" customFormat="1" x14ac:dyDescent="0.25">
      <c r="B131" s="375" t="s">
        <v>332</v>
      </c>
      <c r="C131" s="494" t="s">
        <v>465</v>
      </c>
      <c r="D131" s="494" t="s">
        <v>767</v>
      </c>
      <c r="E131" s="375" t="s">
        <v>1063</v>
      </c>
      <c r="F131" s="375">
        <v>1</v>
      </c>
      <c r="G131" s="375">
        <v>0</v>
      </c>
      <c r="H131" s="375">
        <v>0</v>
      </c>
      <c r="I131" s="375">
        <v>0</v>
      </c>
      <c r="J131" s="375">
        <v>7</v>
      </c>
      <c r="K131" s="375">
        <v>0</v>
      </c>
      <c r="L131" s="375">
        <v>0</v>
      </c>
      <c r="M131" s="375">
        <v>0</v>
      </c>
      <c r="N131" s="375">
        <v>0</v>
      </c>
      <c r="O131" s="375">
        <v>0</v>
      </c>
      <c r="P131" s="375">
        <v>0</v>
      </c>
      <c r="Q131" s="375">
        <v>0</v>
      </c>
      <c r="R131" s="375">
        <v>0</v>
      </c>
      <c r="S131" s="375">
        <v>0</v>
      </c>
      <c r="T131" s="375">
        <v>0</v>
      </c>
      <c r="U131" s="375">
        <v>0</v>
      </c>
      <c r="V131" s="375">
        <v>1</v>
      </c>
      <c r="W131" s="375">
        <v>0</v>
      </c>
      <c r="X131" s="375">
        <v>0</v>
      </c>
      <c r="Y131" s="484">
        <v>25873.29</v>
      </c>
    </row>
    <row r="132" spans="2:25" s="157" customFormat="1" x14ac:dyDescent="0.25">
      <c r="B132" s="375" t="s">
        <v>332</v>
      </c>
      <c r="C132" s="494" t="s">
        <v>466</v>
      </c>
      <c r="D132" s="494" t="s">
        <v>768</v>
      </c>
      <c r="E132" s="375" t="s">
        <v>1236</v>
      </c>
      <c r="F132" s="375">
        <v>1</v>
      </c>
      <c r="G132" s="375">
        <v>0</v>
      </c>
      <c r="H132" s="375">
        <v>0</v>
      </c>
      <c r="I132" s="375">
        <v>0</v>
      </c>
      <c r="J132" s="375">
        <v>7</v>
      </c>
      <c r="K132" s="375">
        <v>0</v>
      </c>
      <c r="L132" s="375">
        <v>0</v>
      </c>
      <c r="M132" s="375">
        <v>0</v>
      </c>
      <c r="N132" s="375">
        <v>0</v>
      </c>
      <c r="O132" s="375">
        <v>0</v>
      </c>
      <c r="P132" s="375">
        <v>0</v>
      </c>
      <c r="Q132" s="375">
        <v>0</v>
      </c>
      <c r="R132" s="375">
        <v>0</v>
      </c>
      <c r="S132" s="375">
        <v>0</v>
      </c>
      <c r="T132" s="375">
        <v>0</v>
      </c>
      <c r="U132" s="375">
        <v>0</v>
      </c>
      <c r="V132" s="375">
        <v>1</v>
      </c>
      <c r="W132" s="375">
        <v>0</v>
      </c>
      <c r="X132" s="375">
        <v>0</v>
      </c>
      <c r="Y132" s="484">
        <v>23045.82</v>
      </c>
    </row>
    <row r="133" spans="2:25" s="157" customFormat="1" x14ac:dyDescent="0.25">
      <c r="B133" s="375" t="s">
        <v>332</v>
      </c>
      <c r="C133" s="494" t="s">
        <v>467</v>
      </c>
      <c r="D133" s="494" t="s">
        <v>769</v>
      </c>
      <c r="E133" s="375" t="s">
        <v>1064</v>
      </c>
      <c r="F133" s="375">
        <v>1</v>
      </c>
      <c r="G133" s="375">
        <v>0</v>
      </c>
      <c r="H133" s="375">
        <v>0</v>
      </c>
      <c r="I133" s="375">
        <v>0</v>
      </c>
      <c r="J133" s="375">
        <v>7</v>
      </c>
      <c r="K133" s="375">
        <v>0</v>
      </c>
      <c r="L133" s="375">
        <v>0</v>
      </c>
      <c r="M133" s="375">
        <v>0</v>
      </c>
      <c r="N133" s="375">
        <v>0</v>
      </c>
      <c r="O133" s="375">
        <v>0</v>
      </c>
      <c r="P133" s="375">
        <v>0</v>
      </c>
      <c r="Q133" s="375">
        <v>0</v>
      </c>
      <c r="R133" s="375">
        <v>0</v>
      </c>
      <c r="S133" s="375">
        <v>0</v>
      </c>
      <c r="T133" s="375">
        <v>0</v>
      </c>
      <c r="U133" s="375">
        <v>0</v>
      </c>
      <c r="V133" s="375">
        <v>1</v>
      </c>
      <c r="W133" s="375">
        <v>0</v>
      </c>
      <c r="X133" s="375">
        <v>0</v>
      </c>
      <c r="Y133" s="484">
        <v>28804.73</v>
      </c>
    </row>
    <row r="134" spans="2:25" s="157" customFormat="1" x14ac:dyDescent="0.25">
      <c r="B134" s="375" t="s">
        <v>332</v>
      </c>
      <c r="C134" s="494" t="s">
        <v>468</v>
      </c>
      <c r="D134" s="494" t="s">
        <v>770</v>
      </c>
      <c r="E134" s="375" t="s">
        <v>1065</v>
      </c>
      <c r="F134" s="375">
        <v>1</v>
      </c>
      <c r="G134" s="375">
        <v>0</v>
      </c>
      <c r="H134" s="375">
        <v>0</v>
      </c>
      <c r="I134" s="375">
        <v>0</v>
      </c>
      <c r="J134" s="375">
        <v>7</v>
      </c>
      <c r="K134" s="375">
        <v>0</v>
      </c>
      <c r="L134" s="375">
        <v>0</v>
      </c>
      <c r="M134" s="375">
        <v>0</v>
      </c>
      <c r="N134" s="375">
        <v>0</v>
      </c>
      <c r="O134" s="375">
        <v>0</v>
      </c>
      <c r="P134" s="375">
        <v>0</v>
      </c>
      <c r="Q134" s="375">
        <v>0</v>
      </c>
      <c r="R134" s="375">
        <v>0</v>
      </c>
      <c r="S134" s="375">
        <v>0</v>
      </c>
      <c r="T134" s="375">
        <v>0</v>
      </c>
      <c r="U134" s="375">
        <v>0</v>
      </c>
      <c r="V134" s="375">
        <v>1</v>
      </c>
      <c r="W134" s="375">
        <v>0</v>
      </c>
      <c r="X134" s="375">
        <v>0</v>
      </c>
      <c r="Y134" s="484">
        <v>33950.19</v>
      </c>
    </row>
    <row r="135" spans="2:25" s="157" customFormat="1" x14ac:dyDescent="0.25">
      <c r="B135" s="375" t="s">
        <v>332</v>
      </c>
      <c r="C135" s="494" t="s">
        <v>469</v>
      </c>
      <c r="D135" s="494" t="s">
        <v>771</v>
      </c>
      <c r="E135" s="375" t="s">
        <v>1066</v>
      </c>
      <c r="F135" s="375">
        <v>1</v>
      </c>
      <c r="G135" s="375">
        <v>0</v>
      </c>
      <c r="H135" s="375">
        <v>0</v>
      </c>
      <c r="I135" s="375">
        <v>0</v>
      </c>
      <c r="J135" s="375">
        <v>7</v>
      </c>
      <c r="K135" s="375">
        <v>0</v>
      </c>
      <c r="L135" s="375">
        <v>0</v>
      </c>
      <c r="M135" s="375">
        <v>0</v>
      </c>
      <c r="N135" s="375">
        <v>0</v>
      </c>
      <c r="O135" s="375">
        <v>0</v>
      </c>
      <c r="P135" s="375">
        <v>0</v>
      </c>
      <c r="Q135" s="375">
        <v>0</v>
      </c>
      <c r="R135" s="375">
        <v>0</v>
      </c>
      <c r="S135" s="375">
        <v>0</v>
      </c>
      <c r="T135" s="375">
        <v>0</v>
      </c>
      <c r="U135" s="375">
        <v>0</v>
      </c>
      <c r="V135" s="375">
        <v>1</v>
      </c>
      <c r="W135" s="375">
        <v>0</v>
      </c>
      <c r="X135" s="375">
        <v>0</v>
      </c>
      <c r="Y135" s="484">
        <v>55147.4</v>
      </c>
    </row>
    <row r="136" spans="2:25" s="157" customFormat="1" x14ac:dyDescent="0.25">
      <c r="B136" s="375" t="s">
        <v>332</v>
      </c>
      <c r="C136" s="494" t="s">
        <v>470</v>
      </c>
      <c r="D136" s="494" t="s">
        <v>772</v>
      </c>
      <c r="E136" s="375" t="s">
        <v>1067</v>
      </c>
      <c r="F136" s="375">
        <v>1</v>
      </c>
      <c r="G136" s="375">
        <v>0</v>
      </c>
      <c r="H136" s="375">
        <v>0</v>
      </c>
      <c r="I136" s="375">
        <v>0</v>
      </c>
      <c r="J136" s="375">
        <v>7</v>
      </c>
      <c r="K136" s="375">
        <v>0</v>
      </c>
      <c r="L136" s="375">
        <v>0</v>
      </c>
      <c r="M136" s="375">
        <v>0</v>
      </c>
      <c r="N136" s="375">
        <v>0</v>
      </c>
      <c r="O136" s="375">
        <v>0</v>
      </c>
      <c r="P136" s="375">
        <v>0</v>
      </c>
      <c r="Q136" s="375">
        <v>0</v>
      </c>
      <c r="R136" s="375">
        <v>0</v>
      </c>
      <c r="S136" s="375">
        <v>0</v>
      </c>
      <c r="T136" s="375">
        <v>0</v>
      </c>
      <c r="U136" s="375">
        <v>0</v>
      </c>
      <c r="V136" s="375">
        <v>1</v>
      </c>
      <c r="W136" s="375">
        <v>0</v>
      </c>
      <c r="X136" s="375">
        <v>0</v>
      </c>
      <c r="Y136" s="484">
        <v>31092.87</v>
      </c>
    </row>
    <row r="137" spans="2:25" s="157" customFormat="1" x14ac:dyDescent="0.25">
      <c r="B137" s="375" t="s">
        <v>332</v>
      </c>
      <c r="C137" s="494" t="s">
        <v>471</v>
      </c>
      <c r="D137" s="494" t="s">
        <v>773</v>
      </c>
      <c r="E137" s="375" t="s">
        <v>1068</v>
      </c>
      <c r="F137" s="375">
        <v>1</v>
      </c>
      <c r="G137" s="375">
        <v>0</v>
      </c>
      <c r="H137" s="375">
        <v>0</v>
      </c>
      <c r="I137" s="375">
        <v>0</v>
      </c>
      <c r="J137" s="375">
        <v>7</v>
      </c>
      <c r="K137" s="375">
        <v>0</v>
      </c>
      <c r="L137" s="375">
        <v>0</v>
      </c>
      <c r="M137" s="375">
        <v>0</v>
      </c>
      <c r="N137" s="375">
        <v>0</v>
      </c>
      <c r="O137" s="375">
        <v>0</v>
      </c>
      <c r="P137" s="375">
        <v>0</v>
      </c>
      <c r="Q137" s="375">
        <v>0</v>
      </c>
      <c r="R137" s="375">
        <v>0</v>
      </c>
      <c r="S137" s="375">
        <v>0</v>
      </c>
      <c r="T137" s="375">
        <v>0</v>
      </c>
      <c r="U137" s="375">
        <v>0</v>
      </c>
      <c r="V137" s="375">
        <v>1</v>
      </c>
      <c r="W137" s="375">
        <v>0</v>
      </c>
      <c r="X137" s="375">
        <v>0</v>
      </c>
      <c r="Y137" s="484">
        <v>33409.35</v>
      </c>
    </row>
    <row r="138" spans="2:25" s="157" customFormat="1" x14ac:dyDescent="0.25">
      <c r="B138" s="375" t="s">
        <v>332</v>
      </c>
      <c r="C138" s="494" t="s">
        <v>472</v>
      </c>
      <c r="D138" s="494" t="s">
        <v>774</v>
      </c>
      <c r="E138" s="375" t="s">
        <v>1069</v>
      </c>
      <c r="F138" s="375">
        <v>1</v>
      </c>
      <c r="G138" s="375">
        <v>0</v>
      </c>
      <c r="H138" s="375">
        <v>0</v>
      </c>
      <c r="I138" s="375">
        <v>0</v>
      </c>
      <c r="J138" s="375">
        <v>7</v>
      </c>
      <c r="K138" s="375">
        <v>0</v>
      </c>
      <c r="L138" s="375">
        <v>0</v>
      </c>
      <c r="M138" s="375">
        <v>0</v>
      </c>
      <c r="N138" s="375">
        <v>0</v>
      </c>
      <c r="O138" s="375">
        <v>0</v>
      </c>
      <c r="P138" s="375">
        <v>0</v>
      </c>
      <c r="Q138" s="375">
        <v>0</v>
      </c>
      <c r="R138" s="375">
        <v>0</v>
      </c>
      <c r="S138" s="375">
        <v>0</v>
      </c>
      <c r="T138" s="375">
        <v>0</v>
      </c>
      <c r="U138" s="375">
        <v>0</v>
      </c>
      <c r="V138" s="375">
        <v>1</v>
      </c>
      <c r="W138" s="375">
        <v>0</v>
      </c>
      <c r="X138" s="375">
        <v>0</v>
      </c>
      <c r="Y138" s="484">
        <v>47544.77</v>
      </c>
    </row>
    <row r="139" spans="2:25" s="157" customFormat="1" x14ac:dyDescent="0.25">
      <c r="B139" s="375" t="s">
        <v>332</v>
      </c>
      <c r="C139" s="494" t="s">
        <v>473</v>
      </c>
      <c r="D139" s="494" t="s">
        <v>775</v>
      </c>
      <c r="E139" s="375" t="s">
        <v>1070</v>
      </c>
      <c r="F139" s="375">
        <v>1</v>
      </c>
      <c r="G139" s="375">
        <v>0</v>
      </c>
      <c r="H139" s="375">
        <v>0</v>
      </c>
      <c r="I139" s="375">
        <v>0</v>
      </c>
      <c r="J139" s="375">
        <v>7</v>
      </c>
      <c r="K139" s="375">
        <v>0</v>
      </c>
      <c r="L139" s="375">
        <v>0</v>
      </c>
      <c r="M139" s="375">
        <v>0</v>
      </c>
      <c r="N139" s="375">
        <v>0</v>
      </c>
      <c r="O139" s="375">
        <v>0</v>
      </c>
      <c r="P139" s="375">
        <v>0</v>
      </c>
      <c r="Q139" s="375">
        <v>0</v>
      </c>
      <c r="R139" s="375">
        <v>0</v>
      </c>
      <c r="S139" s="375">
        <v>0</v>
      </c>
      <c r="T139" s="375">
        <v>0</v>
      </c>
      <c r="U139" s="375">
        <v>0</v>
      </c>
      <c r="V139" s="375">
        <v>1</v>
      </c>
      <c r="W139" s="375">
        <v>0</v>
      </c>
      <c r="X139" s="375">
        <v>0</v>
      </c>
      <c r="Y139" s="484">
        <v>33206.639999999999</v>
      </c>
    </row>
    <row r="140" spans="2:25" s="157" customFormat="1" x14ac:dyDescent="0.25">
      <c r="B140" s="375" t="s">
        <v>332</v>
      </c>
      <c r="C140" s="494" t="s">
        <v>474</v>
      </c>
      <c r="D140" s="494" t="s">
        <v>776</v>
      </c>
      <c r="E140" s="375" t="s">
        <v>1071</v>
      </c>
      <c r="F140" s="375">
        <v>1</v>
      </c>
      <c r="G140" s="375">
        <v>0</v>
      </c>
      <c r="H140" s="375">
        <v>0</v>
      </c>
      <c r="I140" s="375">
        <v>0</v>
      </c>
      <c r="J140" s="375">
        <v>7</v>
      </c>
      <c r="K140" s="375">
        <v>0</v>
      </c>
      <c r="L140" s="375">
        <v>0</v>
      </c>
      <c r="M140" s="375">
        <v>0</v>
      </c>
      <c r="N140" s="375">
        <v>0</v>
      </c>
      <c r="O140" s="375">
        <v>0</v>
      </c>
      <c r="P140" s="375">
        <v>0</v>
      </c>
      <c r="Q140" s="375">
        <v>0</v>
      </c>
      <c r="R140" s="375">
        <v>0</v>
      </c>
      <c r="S140" s="375">
        <v>0</v>
      </c>
      <c r="T140" s="375">
        <v>0</v>
      </c>
      <c r="U140" s="375">
        <v>0</v>
      </c>
      <c r="V140" s="375">
        <v>1</v>
      </c>
      <c r="W140" s="375">
        <v>0</v>
      </c>
      <c r="X140" s="375">
        <v>0</v>
      </c>
      <c r="Y140" s="484">
        <v>19436.97</v>
      </c>
    </row>
    <row r="141" spans="2:25" s="157" customFormat="1" x14ac:dyDescent="0.25">
      <c r="B141" s="375" t="s">
        <v>332</v>
      </c>
      <c r="C141" s="494" t="s">
        <v>475</v>
      </c>
      <c r="D141" s="494" t="s">
        <v>777</v>
      </c>
      <c r="E141" s="375" t="s">
        <v>1072</v>
      </c>
      <c r="F141" s="375">
        <v>1</v>
      </c>
      <c r="G141" s="375">
        <v>0</v>
      </c>
      <c r="H141" s="375">
        <v>0</v>
      </c>
      <c r="I141" s="375">
        <v>0</v>
      </c>
      <c r="J141" s="375">
        <v>7</v>
      </c>
      <c r="K141" s="375">
        <v>0</v>
      </c>
      <c r="L141" s="375">
        <v>0</v>
      </c>
      <c r="M141" s="375">
        <v>0</v>
      </c>
      <c r="N141" s="375">
        <v>0</v>
      </c>
      <c r="O141" s="375">
        <v>0</v>
      </c>
      <c r="P141" s="375">
        <v>0</v>
      </c>
      <c r="Q141" s="375">
        <v>0</v>
      </c>
      <c r="R141" s="375">
        <v>0</v>
      </c>
      <c r="S141" s="375">
        <v>0</v>
      </c>
      <c r="T141" s="375">
        <v>0</v>
      </c>
      <c r="U141" s="375">
        <v>0</v>
      </c>
      <c r="V141" s="375">
        <v>1</v>
      </c>
      <c r="W141" s="375">
        <v>0</v>
      </c>
      <c r="X141" s="375">
        <v>0</v>
      </c>
      <c r="Y141" s="484">
        <v>26152.63</v>
      </c>
    </row>
    <row r="142" spans="2:25" s="157" customFormat="1" x14ac:dyDescent="0.25">
      <c r="B142" s="375" t="s">
        <v>332</v>
      </c>
      <c r="C142" s="494" t="s">
        <v>476</v>
      </c>
      <c r="D142" s="494" t="s">
        <v>778</v>
      </c>
      <c r="E142" s="375" t="s">
        <v>1073</v>
      </c>
      <c r="F142" s="375">
        <v>1</v>
      </c>
      <c r="G142" s="375">
        <v>0</v>
      </c>
      <c r="H142" s="375">
        <v>0</v>
      </c>
      <c r="I142" s="375">
        <v>0</v>
      </c>
      <c r="J142" s="375">
        <v>7</v>
      </c>
      <c r="K142" s="375">
        <v>0</v>
      </c>
      <c r="L142" s="375">
        <v>0</v>
      </c>
      <c r="M142" s="375">
        <v>0</v>
      </c>
      <c r="N142" s="375">
        <v>0</v>
      </c>
      <c r="O142" s="375">
        <v>0</v>
      </c>
      <c r="P142" s="375">
        <v>0</v>
      </c>
      <c r="Q142" s="375">
        <v>0</v>
      </c>
      <c r="R142" s="375">
        <v>0</v>
      </c>
      <c r="S142" s="375">
        <v>0</v>
      </c>
      <c r="T142" s="375">
        <v>0</v>
      </c>
      <c r="U142" s="375">
        <v>0</v>
      </c>
      <c r="V142" s="375">
        <v>1</v>
      </c>
      <c r="W142" s="375">
        <v>0</v>
      </c>
      <c r="X142" s="375">
        <v>0</v>
      </c>
      <c r="Y142" s="484">
        <v>30400.35</v>
      </c>
    </row>
    <row r="143" spans="2:25" s="157" customFormat="1" x14ac:dyDescent="0.25">
      <c r="B143" s="375" t="s">
        <v>332</v>
      </c>
      <c r="C143" s="494" t="s">
        <v>477</v>
      </c>
      <c r="D143" s="494" t="s">
        <v>779</v>
      </c>
      <c r="E143" s="375" t="s">
        <v>1074</v>
      </c>
      <c r="F143" s="375">
        <v>1</v>
      </c>
      <c r="G143" s="375">
        <v>0</v>
      </c>
      <c r="H143" s="375">
        <v>0</v>
      </c>
      <c r="I143" s="375">
        <v>0</v>
      </c>
      <c r="J143" s="375">
        <v>7</v>
      </c>
      <c r="K143" s="375">
        <v>0</v>
      </c>
      <c r="L143" s="375">
        <v>0</v>
      </c>
      <c r="M143" s="375">
        <v>0</v>
      </c>
      <c r="N143" s="375">
        <v>0</v>
      </c>
      <c r="O143" s="375">
        <v>0</v>
      </c>
      <c r="P143" s="375">
        <v>0</v>
      </c>
      <c r="Q143" s="375">
        <v>0</v>
      </c>
      <c r="R143" s="375">
        <v>0</v>
      </c>
      <c r="S143" s="375">
        <v>0</v>
      </c>
      <c r="T143" s="375">
        <v>0</v>
      </c>
      <c r="U143" s="375">
        <v>0</v>
      </c>
      <c r="V143" s="375">
        <v>1</v>
      </c>
      <c r="W143" s="375">
        <v>0</v>
      </c>
      <c r="X143" s="375">
        <v>0</v>
      </c>
      <c r="Y143" s="484">
        <v>20747.55</v>
      </c>
    </row>
    <row r="144" spans="2:25" s="157" customFormat="1" x14ac:dyDescent="0.25">
      <c r="B144" s="375" t="s">
        <v>332</v>
      </c>
      <c r="C144" s="494" t="s">
        <v>478</v>
      </c>
      <c r="D144" s="494" t="s">
        <v>780</v>
      </c>
      <c r="E144" s="375" t="s">
        <v>1075</v>
      </c>
      <c r="F144" s="375">
        <v>1</v>
      </c>
      <c r="G144" s="375">
        <v>0</v>
      </c>
      <c r="H144" s="375">
        <v>0</v>
      </c>
      <c r="I144" s="375">
        <v>0</v>
      </c>
      <c r="J144" s="375">
        <v>7</v>
      </c>
      <c r="K144" s="375">
        <v>0</v>
      </c>
      <c r="L144" s="375">
        <v>0</v>
      </c>
      <c r="M144" s="375">
        <v>0</v>
      </c>
      <c r="N144" s="375">
        <v>0</v>
      </c>
      <c r="O144" s="375">
        <v>0</v>
      </c>
      <c r="P144" s="375">
        <v>0</v>
      </c>
      <c r="Q144" s="375">
        <v>0</v>
      </c>
      <c r="R144" s="375">
        <v>0</v>
      </c>
      <c r="S144" s="375">
        <v>0</v>
      </c>
      <c r="T144" s="375">
        <v>0</v>
      </c>
      <c r="U144" s="375">
        <v>0</v>
      </c>
      <c r="V144" s="375">
        <v>1</v>
      </c>
      <c r="W144" s="375">
        <v>0</v>
      </c>
      <c r="X144" s="375">
        <v>0</v>
      </c>
      <c r="Y144" s="484">
        <v>31545.99</v>
      </c>
    </row>
    <row r="145" spans="2:25" s="157" customFormat="1" x14ac:dyDescent="0.25">
      <c r="B145" s="375" t="s">
        <v>332</v>
      </c>
      <c r="C145" s="494" t="s">
        <v>479</v>
      </c>
      <c r="D145" s="494" t="s">
        <v>781</v>
      </c>
      <c r="E145" s="375" t="s">
        <v>1076</v>
      </c>
      <c r="F145" s="375">
        <v>1</v>
      </c>
      <c r="G145" s="375">
        <v>0</v>
      </c>
      <c r="H145" s="375">
        <v>0</v>
      </c>
      <c r="I145" s="375">
        <v>0</v>
      </c>
      <c r="J145" s="375">
        <v>7</v>
      </c>
      <c r="K145" s="375">
        <v>0</v>
      </c>
      <c r="L145" s="375">
        <v>0</v>
      </c>
      <c r="M145" s="375">
        <v>0</v>
      </c>
      <c r="N145" s="375">
        <v>0</v>
      </c>
      <c r="O145" s="375">
        <v>0</v>
      </c>
      <c r="P145" s="375">
        <v>0</v>
      </c>
      <c r="Q145" s="375">
        <v>0</v>
      </c>
      <c r="R145" s="375">
        <v>0</v>
      </c>
      <c r="S145" s="375">
        <v>0</v>
      </c>
      <c r="T145" s="375">
        <v>0</v>
      </c>
      <c r="U145" s="375">
        <v>0</v>
      </c>
      <c r="V145" s="375">
        <v>1</v>
      </c>
      <c r="W145" s="375">
        <v>0</v>
      </c>
      <c r="X145" s="375">
        <v>0</v>
      </c>
      <c r="Y145" s="484">
        <v>29280.29</v>
      </c>
    </row>
    <row r="146" spans="2:25" s="157" customFormat="1" x14ac:dyDescent="0.25">
      <c r="B146" s="375" t="s">
        <v>332</v>
      </c>
      <c r="C146" s="494" t="s">
        <v>480</v>
      </c>
      <c r="D146" s="494" t="s">
        <v>782</v>
      </c>
      <c r="E146" s="375" t="s">
        <v>1077</v>
      </c>
      <c r="F146" s="375">
        <v>1</v>
      </c>
      <c r="G146" s="375">
        <v>0</v>
      </c>
      <c r="H146" s="375">
        <v>0</v>
      </c>
      <c r="I146" s="375">
        <v>0</v>
      </c>
      <c r="J146" s="375">
        <v>7</v>
      </c>
      <c r="K146" s="375">
        <v>0</v>
      </c>
      <c r="L146" s="375">
        <v>0</v>
      </c>
      <c r="M146" s="375">
        <v>0</v>
      </c>
      <c r="N146" s="375">
        <v>0</v>
      </c>
      <c r="O146" s="375">
        <v>0</v>
      </c>
      <c r="P146" s="375">
        <v>0</v>
      </c>
      <c r="Q146" s="375">
        <v>0</v>
      </c>
      <c r="R146" s="375">
        <v>0</v>
      </c>
      <c r="S146" s="375">
        <v>0</v>
      </c>
      <c r="T146" s="375">
        <v>0</v>
      </c>
      <c r="U146" s="375">
        <v>0</v>
      </c>
      <c r="V146" s="375">
        <v>1</v>
      </c>
      <c r="W146" s="375">
        <v>0</v>
      </c>
      <c r="X146" s="375">
        <v>0</v>
      </c>
      <c r="Y146" s="484">
        <v>40491.39</v>
      </c>
    </row>
    <row r="147" spans="2:25" s="157" customFormat="1" x14ac:dyDescent="0.25">
      <c r="B147" s="375" t="s">
        <v>332</v>
      </c>
      <c r="C147" s="494" t="s">
        <v>481</v>
      </c>
      <c r="D147" s="494" t="s">
        <v>783</v>
      </c>
      <c r="E147" s="375" t="s">
        <v>1078</v>
      </c>
      <c r="F147" s="375">
        <v>1</v>
      </c>
      <c r="G147" s="375">
        <v>0</v>
      </c>
      <c r="H147" s="375">
        <v>0</v>
      </c>
      <c r="I147" s="375">
        <v>0</v>
      </c>
      <c r="J147" s="375">
        <v>7</v>
      </c>
      <c r="K147" s="375">
        <v>0</v>
      </c>
      <c r="L147" s="375">
        <v>0</v>
      </c>
      <c r="M147" s="375">
        <v>0</v>
      </c>
      <c r="N147" s="375">
        <v>0</v>
      </c>
      <c r="O147" s="375">
        <v>0</v>
      </c>
      <c r="P147" s="375">
        <v>0</v>
      </c>
      <c r="Q147" s="375">
        <v>0</v>
      </c>
      <c r="R147" s="375">
        <v>0</v>
      </c>
      <c r="S147" s="375">
        <v>0</v>
      </c>
      <c r="T147" s="375">
        <v>0</v>
      </c>
      <c r="U147" s="375">
        <v>0</v>
      </c>
      <c r="V147" s="375">
        <v>1</v>
      </c>
      <c r="W147" s="375">
        <v>0</v>
      </c>
      <c r="X147" s="375">
        <v>0</v>
      </c>
      <c r="Y147" s="484">
        <v>27716.94</v>
      </c>
    </row>
    <row r="148" spans="2:25" s="157" customFormat="1" x14ac:dyDescent="0.25">
      <c r="B148" s="375" t="s">
        <v>332</v>
      </c>
      <c r="C148" s="494" t="s">
        <v>482</v>
      </c>
      <c r="D148" s="494" t="s">
        <v>784</v>
      </c>
      <c r="E148" s="375" t="s">
        <v>1079</v>
      </c>
      <c r="F148" s="375">
        <v>1</v>
      </c>
      <c r="G148" s="375">
        <v>0</v>
      </c>
      <c r="H148" s="375">
        <v>0</v>
      </c>
      <c r="I148" s="375">
        <v>0</v>
      </c>
      <c r="J148" s="375">
        <v>7</v>
      </c>
      <c r="K148" s="375">
        <v>0</v>
      </c>
      <c r="L148" s="375">
        <v>0</v>
      </c>
      <c r="M148" s="375">
        <v>0</v>
      </c>
      <c r="N148" s="375">
        <v>0</v>
      </c>
      <c r="O148" s="375">
        <v>0</v>
      </c>
      <c r="P148" s="375">
        <v>0</v>
      </c>
      <c r="Q148" s="375">
        <v>0</v>
      </c>
      <c r="R148" s="375">
        <v>0</v>
      </c>
      <c r="S148" s="375">
        <v>0</v>
      </c>
      <c r="T148" s="375">
        <v>0</v>
      </c>
      <c r="U148" s="375">
        <v>0</v>
      </c>
      <c r="V148" s="375">
        <v>1</v>
      </c>
      <c r="W148" s="375">
        <v>0</v>
      </c>
      <c r="X148" s="375">
        <v>0</v>
      </c>
      <c r="Y148" s="484">
        <v>32854.15</v>
      </c>
    </row>
    <row r="149" spans="2:25" s="157" customFormat="1" x14ac:dyDescent="0.25">
      <c r="B149" s="375" t="s">
        <v>332</v>
      </c>
      <c r="C149" s="494" t="s">
        <v>483</v>
      </c>
      <c r="D149" s="494" t="s">
        <v>785</v>
      </c>
      <c r="E149" s="375" t="s">
        <v>1080</v>
      </c>
      <c r="F149" s="375">
        <v>1</v>
      </c>
      <c r="G149" s="375">
        <v>0</v>
      </c>
      <c r="H149" s="375">
        <v>0</v>
      </c>
      <c r="I149" s="375">
        <v>0</v>
      </c>
      <c r="J149" s="375">
        <v>7</v>
      </c>
      <c r="K149" s="375">
        <v>0</v>
      </c>
      <c r="L149" s="375">
        <v>0</v>
      </c>
      <c r="M149" s="375">
        <v>0</v>
      </c>
      <c r="N149" s="375">
        <v>0</v>
      </c>
      <c r="O149" s="375">
        <v>0</v>
      </c>
      <c r="P149" s="375">
        <v>0</v>
      </c>
      <c r="Q149" s="375">
        <v>0</v>
      </c>
      <c r="R149" s="375">
        <v>0</v>
      </c>
      <c r="S149" s="375">
        <v>0</v>
      </c>
      <c r="T149" s="375">
        <v>0</v>
      </c>
      <c r="U149" s="375">
        <v>0</v>
      </c>
      <c r="V149" s="375">
        <v>1</v>
      </c>
      <c r="W149" s="375">
        <v>0</v>
      </c>
      <c r="X149" s="375">
        <v>0</v>
      </c>
      <c r="Y149" s="484">
        <v>24112.86</v>
      </c>
    </row>
    <row r="150" spans="2:25" s="157" customFormat="1" x14ac:dyDescent="0.25">
      <c r="B150" s="375" t="s">
        <v>332</v>
      </c>
      <c r="C150" s="494" t="s">
        <v>484</v>
      </c>
      <c r="D150" s="494" t="s">
        <v>786</v>
      </c>
      <c r="E150" s="375" t="s">
        <v>1621</v>
      </c>
      <c r="F150" s="375">
        <v>1</v>
      </c>
      <c r="G150" s="375">
        <v>0</v>
      </c>
      <c r="H150" s="375">
        <v>0</v>
      </c>
      <c r="I150" s="375">
        <v>0</v>
      </c>
      <c r="J150" s="375">
        <v>7</v>
      </c>
      <c r="K150" s="375">
        <v>0</v>
      </c>
      <c r="L150" s="375">
        <v>0</v>
      </c>
      <c r="M150" s="375">
        <v>0</v>
      </c>
      <c r="N150" s="375">
        <v>0</v>
      </c>
      <c r="O150" s="375">
        <v>0</v>
      </c>
      <c r="P150" s="375">
        <v>0</v>
      </c>
      <c r="Q150" s="375">
        <v>0</v>
      </c>
      <c r="R150" s="375">
        <v>0</v>
      </c>
      <c r="S150" s="375">
        <v>0</v>
      </c>
      <c r="T150" s="375">
        <v>0</v>
      </c>
      <c r="U150" s="375">
        <v>0</v>
      </c>
      <c r="V150" s="375">
        <v>1</v>
      </c>
      <c r="W150" s="375">
        <v>0</v>
      </c>
      <c r="X150" s="375">
        <v>0</v>
      </c>
      <c r="Y150" s="484">
        <v>40506.410000000003</v>
      </c>
    </row>
    <row r="151" spans="2:25" s="157" customFormat="1" x14ac:dyDescent="0.25">
      <c r="B151" s="375" t="s">
        <v>332</v>
      </c>
      <c r="C151" s="494" t="s">
        <v>485</v>
      </c>
      <c r="D151" s="494" t="s">
        <v>787</v>
      </c>
      <c r="E151" s="375" t="s">
        <v>1081</v>
      </c>
      <c r="F151" s="375">
        <v>1</v>
      </c>
      <c r="G151" s="375">
        <v>0</v>
      </c>
      <c r="H151" s="375">
        <v>0</v>
      </c>
      <c r="I151" s="375">
        <v>0</v>
      </c>
      <c r="J151" s="375">
        <v>7</v>
      </c>
      <c r="K151" s="375">
        <v>0</v>
      </c>
      <c r="L151" s="375">
        <v>0</v>
      </c>
      <c r="M151" s="375">
        <v>0</v>
      </c>
      <c r="N151" s="375">
        <v>0</v>
      </c>
      <c r="O151" s="375">
        <v>0</v>
      </c>
      <c r="P151" s="375">
        <v>0</v>
      </c>
      <c r="Q151" s="375">
        <v>0</v>
      </c>
      <c r="R151" s="375">
        <v>0</v>
      </c>
      <c r="S151" s="375">
        <v>0</v>
      </c>
      <c r="T151" s="375">
        <v>0</v>
      </c>
      <c r="U151" s="375">
        <v>0</v>
      </c>
      <c r="V151" s="375">
        <v>1</v>
      </c>
      <c r="W151" s="375">
        <v>0</v>
      </c>
      <c r="X151" s="375">
        <v>0</v>
      </c>
      <c r="Y151" s="484">
        <v>25063.02</v>
      </c>
    </row>
    <row r="152" spans="2:25" s="157" customFormat="1" x14ac:dyDescent="0.25">
      <c r="B152" s="375" t="s">
        <v>332</v>
      </c>
      <c r="C152" s="494" t="s">
        <v>486</v>
      </c>
      <c r="D152" s="494" t="s">
        <v>788</v>
      </c>
      <c r="E152" s="375" t="s">
        <v>1082</v>
      </c>
      <c r="F152" s="375">
        <v>1</v>
      </c>
      <c r="G152" s="375">
        <v>0</v>
      </c>
      <c r="H152" s="375">
        <v>0</v>
      </c>
      <c r="I152" s="375">
        <v>0</v>
      </c>
      <c r="J152" s="375">
        <v>7</v>
      </c>
      <c r="K152" s="375">
        <v>0</v>
      </c>
      <c r="L152" s="375">
        <v>0</v>
      </c>
      <c r="M152" s="375">
        <v>0</v>
      </c>
      <c r="N152" s="375">
        <v>0</v>
      </c>
      <c r="O152" s="375">
        <v>0</v>
      </c>
      <c r="P152" s="375">
        <v>0</v>
      </c>
      <c r="Q152" s="375">
        <v>0</v>
      </c>
      <c r="R152" s="375">
        <v>0</v>
      </c>
      <c r="S152" s="375">
        <v>0</v>
      </c>
      <c r="T152" s="375">
        <v>0</v>
      </c>
      <c r="U152" s="375">
        <v>0</v>
      </c>
      <c r="V152" s="375">
        <v>1</v>
      </c>
      <c r="W152" s="375">
        <v>0</v>
      </c>
      <c r="X152" s="375">
        <v>0</v>
      </c>
      <c r="Y152" s="484">
        <v>24931.5</v>
      </c>
    </row>
    <row r="153" spans="2:25" s="157" customFormat="1" x14ac:dyDescent="0.25">
      <c r="B153" s="375" t="s">
        <v>332</v>
      </c>
      <c r="C153" s="494" t="s">
        <v>487</v>
      </c>
      <c r="D153" s="494" t="s">
        <v>789</v>
      </c>
      <c r="E153" s="375" t="s">
        <v>1083</v>
      </c>
      <c r="F153" s="375">
        <v>1</v>
      </c>
      <c r="G153" s="375">
        <v>0</v>
      </c>
      <c r="H153" s="375">
        <v>0</v>
      </c>
      <c r="I153" s="375">
        <v>0</v>
      </c>
      <c r="J153" s="375">
        <v>7</v>
      </c>
      <c r="K153" s="375">
        <v>0</v>
      </c>
      <c r="L153" s="375">
        <v>0</v>
      </c>
      <c r="M153" s="375">
        <v>0</v>
      </c>
      <c r="N153" s="375">
        <v>0</v>
      </c>
      <c r="O153" s="375">
        <v>0</v>
      </c>
      <c r="P153" s="375">
        <v>0</v>
      </c>
      <c r="Q153" s="375">
        <v>0</v>
      </c>
      <c r="R153" s="375">
        <v>0</v>
      </c>
      <c r="S153" s="375">
        <v>0</v>
      </c>
      <c r="T153" s="375">
        <v>0</v>
      </c>
      <c r="U153" s="375">
        <v>0</v>
      </c>
      <c r="V153" s="375">
        <v>1</v>
      </c>
      <c r="W153" s="375">
        <v>0</v>
      </c>
      <c r="X153" s="375">
        <v>0</v>
      </c>
      <c r="Y153" s="484">
        <v>27843.279999999999</v>
      </c>
    </row>
    <row r="154" spans="2:25" s="157" customFormat="1" x14ac:dyDescent="0.25">
      <c r="B154" s="375" t="s">
        <v>332</v>
      </c>
      <c r="C154" s="494" t="s">
        <v>488</v>
      </c>
      <c r="D154" s="494" t="s">
        <v>790</v>
      </c>
      <c r="E154" s="375" t="s">
        <v>1084</v>
      </c>
      <c r="F154" s="375">
        <v>1</v>
      </c>
      <c r="G154" s="375">
        <v>0</v>
      </c>
      <c r="H154" s="375">
        <v>0</v>
      </c>
      <c r="I154" s="375">
        <v>0</v>
      </c>
      <c r="J154" s="375">
        <v>7</v>
      </c>
      <c r="K154" s="375">
        <v>0</v>
      </c>
      <c r="L154" s="375">
        <v>0</v>
      </c>
      <c r="M154" s="375">
        <v>0</v>
      </c>
      <c r="N154" s="375">
        <v>0</v>
      </c>
      <c r="O154" s="375">
        <v>0</v>
      </c>
      <c r="P154" s="375">
        <v>0</v>
      </c>
      <c r="Q154" s="375">
        <v>0</v>
      </c>
      <c r="R154" s="375">
        <v>0</v>
      </c>
      <c r="S154" s="375">
        <v>0</v>
      </c>
      <c r="T154" s="375">
        <v>0</v>
      </c>
      <c r="U154" s="375">
        <v>0</v>
      </c>
      <c r="V154" s="375">
        <v>1</v>
      </c>
      <c r="W154" s="375">
        <v>0</v>
      </c>
      <c r="X154" s="375">
        <v>0</v>
      </c>
      <c r="Y154" s="484">
        <v>31948.14</v>
      </c>
    </row>
    <row r="155" spans="2:25" s="157" customFormat="1" x14ac:dyDescent="0.25">
      <c r="B155" s="375" t="s">
        <v>332</v>
      </c>
      <c r="C155" s="494" t="s">
        <v>489</v>
      </c>
      <c r="D155" s="494" t="s">
        <v>791</v>
      </c>
      <c r="E155" s="375" t="s">
        <v>1085</v>
      </c>
      <c r="F155" s="375">
        <v>1</v>
      </c>
      <c r="G155" s="375">
        <v>0</v>
      </c>
      <c r="H155" s="375">
        <v>0</v>
      </c>
      <c r="I155" s="375">
        <v>0</v>
      </c>
      <c r="J155" s="375">
        <v>7</v>
      </c>
      <c r="K155" s="375">
        <v>0</v>
      </c>
      <c r="L155" s="375">
        <v>0</v>
      </c>
      <c r="M155" s="375">
        <v>0</v>
      </c>
      <c r="N155" s="375">
        <v>0</v>
      </c>
      <c r="O155" s="375">
        <v>0</v>
      </c>
      <c r="P155" s="375">
        <v>0</v>
      </c>
      <c r="Q155" s="375">
        <v>0</v>
      </c>
      <c r="R155" s="375">
        <v>0</v>
      </c>
      <c r="S155" s="375">
        <v>0</v>
      </c>
      <c r="T155" s="375">
        <v>0</v>
      </c>
      <c r="U155" s="375">
        <v>0</v>
      </c>
      <c r="V155" s="375">
        <v>1</v>
      </c>
      <c r="W155" s="375">
        <v>0</v>
      </c>
      <c r="X155" s="375">
        <v>0</v>
      </c>
      <c r="Y155" s="484">
        <v>13524.84</v>
      </c>
    </row>
    <row r="156" spans="2:25" s="157" customFormat="1" x14ac:dyDescent="0.25">
      <c r="B156" s="375" t="s">
        <v>332</v>
      </c>
      <c r="C156" s="494" t="s">
        <v>490</v>
      </c>
      <c r="D156" s="494" t="s">
        <v>792</v>
      </c>
      <c r="E156" s="375" t="s">
        <v>1086</v>
      </c>
      <c r="F156" s="375">
        <v>1</v>
      </c>
      <c r="G156" s="375">
        <v>0</v>
      </c>
      <c r="H156" s="375">
        <v>0</v>
      </c>
      <c r="I156" s="375">
        <v>0</v>
      </c>
      <c r="J156" s="375">
        <v>7</v>
      </c>
      <c r="K156" s="375">
        <v>0</v>
      </c>
      <c r="L156" s="375">
        <v>0</v>
      </c>
      <c r="M156" s="375">
        <v>0</v>
      </c>
      <c r="N156" s="375">
        <v>0</v>
      </c>
      <c r="O156" s="375">
        <v>0</v>
      </c>
      <c r="P156" s="375">
        <v>0</v>
      </c>
      <c r="Q156" s="375">
        <v>0</v>
      </c>
      <c r="R156" s="375">
        <v>0</v>
      </c>
      <c r="S156" s="375">
        <v>0</v>
      </c>
      <c r="T156" s="375">
        <v>0</v>
      </c>
      <c r="U156" s="375">
        <v>0</v>
      </c>
      <c r="V156" s="375">
        <v>1</v>
      </c>
      <c r="W156" s="375">
        <v>0</v>
      </c>
      <c r="X156" s="375">
        <v>0</v>
      </c>
      <c r="Y156" s="484">
        <v>10849.91</v>
      </c>
    </row>
    <row r="157" spans="2:25" s="157" customFormat="1" x14ac:dyDescent="0.25">
      <c r="B157" s="375" t="s">
        <v>332</v>
      </c>
      <c r="C157" s="494" t="s">
        <v>491</v>
      </c>
      <c r="D157" s="494" t="s">
        <v>793</v>
      </c>
      <c r="E157" s="375" t="s">
        <v>1087</v>
      </c>
      <c r="F157" s="375">
        <v>1</v>
      </c>
      <c r="G157" s="375">
        <v>0</v>
      </c>
      <c r="H157" s="375">
        <v>0</v>
      </c>
      <c r="I157" s="375">
        <v>0</v>
      </c>
      <c r="J157" s="375">
        <v>7</v>
      </c>
      <c r="K157" s="375">
        <v>0</v>
      </c>
      <c r="L157" s="375">
        <v>0</v>
      </c>
      <c r="M157" s="375">
        <v>0</v>
      </c>
      <c r="N157" s="375">
        <v>0</v>
      </c>
      <c r="O157" s="375">
        <v>0</v>
      </c>
      <c r="P157" s="375">
        <v>0</v>
      </c>
      <c r="Q157" s="375">
        <v>0</v>
      </c>
      <c r="R157" s="375">
        <v>0</v>
      </c>
      <c r="S157" s="375">
        <v>0</v>
      </c>
      <c r="T157" s="375">
        <v>0</v>
      </c>
      <c r="U157" s="375">
        <v>0</v>
      </c>
      <c r="V157" s="375">
        <v>1</v>
      </c>
      <c r="W157" s="375">
        <v>0</v>
      </c>
      <c r="X157" s="375">
        <v>0</v>
      </c>
      <c r="Y157" s="484">
        <v>26830.05</v>
      </c>
    </row>
    <row r="158" spans="2:25" s="157" customFormat="1" x14ac:dyDescent="0.25">
      <c r="B158" s="375" t="s">
        <v>332</v>
      </c>
      <c r="C158" s="494" t="s">
        <v>492</v>
      </c>
      <c r="D158" s="494" t="s">
        <v>794</v>
      </c>
      <c r="E158" s="375" t="s">
        <v>1088</v>
      </c>
      <c r="F158" s="375">
        <v>1</v>
      </c>
      <c r="G158" s="375">
        <v>0</v>
      </c>
      <c r="H158" s="375">
        <v>0</v>
      </c>
      <c r="I158" s="375">
        <v>0</v>
      </c>
      <c r="J158" s="375">
        <v>7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375">
        <v>0</v>
      </c>
      <c r="R158" s="375">
        <v>0</v>
      </c>
      <c r="S158" s="375">
        <v>0</v>
      </c>
      <c r="T158" s="375">
        <v>0</v>
      </c>
      <c r="U158" s="375">
        <v>0</v>
      </c>
      <c r="V158" s="375">
        <v>1</v>
      </c>
      <c r="W158" s="375">
        <v>0</v>
      </c>
      <c r="X158" s="375">
        <v>0</v>
      </c>
      <c r="Y158" s="484">
        <v>28907.7</v>
      </c>
    </row>
    <row r="159" spans="2:25" s="157" customFormat="1" x14ac:dyDescent="0.25">
      <c r="B159" s="375" t="s">
        <v>332</v>
      </c>
      <c r="C159" s="494" t="s">
        <v>493</v>
      </c>
      <c r="D159" s="494" t="s">
        <v>795</v>
      </c>
      <c r="E159" s="375" t="s">
        <v>1089</v>
      </c>
      <c r="F159" s="375">
        <v>1</v>
      </c>
      <c r="G159" s="375">
        <v>0</v>
      </c>
      <c r="H159" s="375">
        <v>0</v>
      </c>
      <c r="I159" s="375">
        <v>0</v>
      </c>
      <c r="J159" s="375">
        <v>7</v>
      </c>
      <c r="K159" s="375">
        <v>0</v>
      </c>
      <c r="L159" s="375">
        <v>0</v>
      </c>
      <c r="M159" s="375">
        <v>0</v>
      </c>
      <c r="N159" s="375">
        <v>0</v>
      </c>
      <c r="O159" s="375">
        <v>0</v>
      </c>
      <c r="P159" s="375">
        <v>0</v>
      </c>
      <c r="Q159" s="375">
        <v>0</v>
      </c>
      <c r="R159" s="375">
        <v>0</v>
      </c>
      <c r="S159" s="375">
        <v>0</v>
      </c>
      <c r="T159" s="375">
        <v>0</v>
      </c>
      <c r="U159" s="375">
        <v>0</v>
      </c>
      <c r="V159" s="375">
        <v>1</v>
      </c>
      <c r="W159" s="375">
        <v>0</v>
      </c>
      <c r="X159" s="375">
        <v>0</v>
      </c>
      <c r="Y159" s="484">
        <v>29536.89</v>
      </c>
    </row>
    <row r="160" spans="2:25" s="157" customFormat="1" x14ac:dyDescent="0.25">
      <c r="B160" s="375" t="s">
        <v>332</v>
      </c>
      <c r="C160" s="494" t="s">
        <v>494</v>
      </c>
      <c r="D160" s="494" t="s">
        <v>796</v>
      </c>
      <c r="E160" s="375" t="s">
        <v>1090</v>
      </c>
      <c r="F160" s="375">
        <v>1</v>
      </c>
      <c r="G160" s="375">
        <v>0</v>
      </c>
      <c r="H160" s="375">
        <v>0</v>
      </c>
      <c r="I160" s="375">
        <v>0</v>
      </c>
      <c r="J160" s="375">
        <v>7</v>
      </c>
      <c r="K160" s="375">
        <v>0</v>
      </c>
      <c r="L160" s="375">
        <v>0</v>
      </c>
      <c r="M160" s="375">
        <v>0</v>
      </c>
      <c r="N160" s="375">
        <v>0</v>
      </c>
      <c r="O160" s="375">
        <v>0</v>
      </c>
      <c r="P160" s="375">
        <v>0</v>
      </c>
      <c r="Q160" s="375">
        <v>0</v>
      </c>
      <c r="R160" s="375">
        <v>0</v>
      </c>
      <c r="S160" s="375">
        <v>0</v>
      </c>
      <c r="T160" s="375">
        <v>0</v>
      </c>
      <c r="U160" s="375">
        <v>0</v>
      </c>
      <c r="V160" s="375">
        <v>1</v>
      </c>
      <c r="W160" s="375">
        <v>0</v>
      </c>
      <c r="X160" s="375">
        <v>0</v>
      </c>
      <c r="Y160" s="484">
        <v>29451.87</v>
      </c>
    </row>
    <row r="161" spans="2:25" s="157" customFormat="1" x14ac:dyDescent="0.25">
      <c r="B161" s="375" t="s">
        <v>332</v>
      </c>
      <c r="C161" s="494" t="s">
        <v>495</v>
      </c>
      <c r="D161" s="494" t="s">
        <v>797</v>
      </c>
      <c r="E161" s="375" t="s">
        <v>1091</v>
      </c>
      <c r="F161" s="375">
        <v>1</v>
      </c>
      <c r="G161" s="375">
        <v>0</v>
      </c>
      <c r="H161" s="375">
        <v>0</v>
      </c>
      <c r="I161" s="375">
        <v>0</v>
      </c>
      <c r="J161" s="375">
        <v>7</v>
      </c>
      <c r="K161" s="375">
        <v>0</v>
      </c>
      <c r="L161" s="375">
        <v>0</v>
      </c>
      <c r="M161" s="375">
        <v>0</v>
      </c>
      <c r="N161" s="375">
        <v>0</v>
      </c>
      <c r="O161" s="375">
        <v>0</v>
      </c>
      <c r="P161" s="375">
        <v>0</v>
      </c>
      <c r="Q161" s="375">
        <v>0</v>
      </c>
      <c r="R161" s="375">
        <v>0</v>
      </c>
      <c r="S161" s="375">
        <v>0</v>
      </c>
      <c r="T161" s="375">
        <v>0</v>
      </c>
      <c r="U161" s="375">
        <v>0</v>
      </c>
      <c r="V161" s="375">
        <v>1</v>
      </c>
      <c r="W161" s="375">
        <v>0</v>
      </c>
      <c r="X161" s="375">
        <v>0</v>
      </c>
      <c r="Y161" s="484">
        <v>20584.52</v>
      </c>
    </row>
    <row r="162" spans="2:25" s="157" customFormat="1" x14ac:dyDescent="0.25">
      <c r="B162" s="375" t="s">
        <v>332</v>
      </c>
      <c r="C162" s="494" t="s">
        <v>496</v>
      </c>
      <c r="D162" s="494" t="s">
        <v>798</v>
      </c>
      <c r="E162" s="375" t="s">
        <v>1092</v>
      </c>
      <c r="F162" s="375">
        <v>1</v>
      </c>
      <c r="G162" s="375">
        <v>0</v>
      </c>
      <c r="H162" s="375">
        <v>0</v>
      </c>
      <c r="I162" s="375">
        <v>0</v>
      </c>
      <c r="J162" s="375">
        <v>7</v>
      </c>
      <c r="K162" s="375">
        <v>0</v>
      </c>
      <c r="L162" s="375">
        <v>0</v>
      </c>
      <c r="M162" s="375">
        <v>0</v>
      </c>
      <c r="N162" s="375">
        <v>0</v>
      </c>
      <c r="O162" s="375">
        <v>0</v>
      </c>
      <c r="P162" s="375">
        <v>0</v>
      </c>
      <c r="Q162" s="375">
        <v>0</v>
      </c>
      <c r="R162" s="375">
        <v>0</v>
      </c>
      <c r="S162" s="375">
        <v>0</v>
      </c>
      <c r="T162" s="375">
        <v>0</v>
      </c>
      <c r="U162" s="375">
        <v>0</v>
      </c>
      <c r="V162" s="375">
        <v>1</v>
      </c>
      <c r="W162" s="375">
        <v>0</v>
      </c>
      <c r="X162" s="375">
        <v>0</v>
      </c>
      <c r="Y162" s="484">
        <v>30064.560000000001</v>
      </c>
    </row>
    <row r="163" spans="2:25" s="157" customFormat="1" x14ac:dyDescent="0.25">
      <c r="B163" s="375" t="s">
        <v>332</v>
      </c>
      <c r="C163" s="494" t="s">
        <v>497</v>
      </c>
      <c r="D163" s="494" t="s">
        <v>799</v>
      </c>
      <c r="E163" s="375" t="s">
        <v>1093</v>
      </c>
      <c r="F163" s="375">
        <v>1</v>
      </c>
      <c r="G163" s="375">
        <v>0</v>
      </c>
      <c r="H163" s="375">
        <v>0</v>
      </c>
      <c r="I163" s="375">
        <v>0</v>
      </c>
      <c r="J163" s="375">
        <v>7</v>
      </c>
      <c r="K163" s="375">
        <v>0</v>
      </c>
      <c r="L163" s="375">
        <v>0</v>
      </c>
      <c r="M163" s="375">
        <v>0</v>
      </c>
      <c r="N163" s="375">
        <v>0</v>
      </c>
      <c r="O163" s="375">
        <v>0</v>
      </c>
      <c r="P163" s="375">
        <v>0</v>
      </c>
      <c r="Q163" s="375">
        <v>0</v>
      </c>
      <c r="R163" s="375">
        <v>0</v>
      </c>
      <c r="S163" s="375">
        <v>0</v>
      </c>
      <c r="T163" s="375">
        <v>0</v>
      </c>
      <c r="U163" s="375">
        <v>0</v>
      </c>
      <c r="V163" s="375">
        <v>1</v>
      </c>
      <c r="W163" s="375">
        <v>0</v>
      </c>
      <c r="X163" s="375">
        <v>0</v>
      </c>
      <c r="Y163" s="484">
        <v>17610.78</v>
      </c>
    </row>
    <row r="164" spans="2:25" s="157" customFormat="1" x14ac:dyDescent="0.25">
      <c r="B164" s="375" t="s">
        <v>332</v>
      </c>
      <c r="C164" s="494" t="s">
        <v>498</v>
      </c>
      <c r="D164" s="494" t="s">
        <v>800</v>
      </c>
      <c r="E164" s="375" t="s">
        <v>1253</v>
      </c>
      <c r="F164" s="375">
        <v>1</v>
      </c>
      <c r="G164" s="375">
        <v>0</v>
      </c>
      <c r="H164" s="375">
        <v>0</v>
      </c>
      <c r="I164" s="375">
        <v>0</v>
      </c>
      <c r="J164" s="375">
        <v>7</v>
      </c>
      <c r="K164" s="375">
        <v>0</v>
      </c>
      <c r="L164" s="375">
        <v>0</v>
      </c>
      <c r="M164" s="375">
        <v>0</v>
      </c>
      <c r="N164" s="375">
        <v>0</v>
      </c>
      <c r="O164" s="375">
        <v>0</v>
      </c>
      <c r="P164" s="375">
        <v>0</v>
      </c>
      <c r="Q164" s="375">
        <v>0</v>
      </c>
      <c r="R164" s="375">
        <v>0</v>
      </c>
      <c r="S164" s="375">
        <v>0</v>
      </c>
      <c r="T164" s="375">
        <v>0</v>
      </c>
      <c r="U164" s="375">
        <v>0</v>
      </c>
      <c r="V164" s="375">
        <v>1</v>
      </c>
      <c r="W164" s="375">
        <v>0</v>
      </c>
      <c r="X164" s="375">
        <v>0</v>
      </c>
      <c r="Y164" s="484">
        <v>26625.9</v>
      </c>
    </row>
    <row r="165" spans="2:25" s="157" customFormat="1" x14ac:dyDescent="0.25">
      <c r="B165" s="375" t="s">
        <v>332</v>
      </c>
      <c r="C165" s="494" t="s">
        <v>499</v>
      </c>
      <c r="D165" s="494" t="s">
        <v>801</v>
      </c>
      <c r="E165" s="375" t="s">
        <v>1094</v>
      </c>
      <c r="F165" s="375">
        <v>1</v>
      </c>
      <c r="G165" s="375">
        <v>0</v>
      </c>
      <c r="H165" s="375">
        <v>0</v>
      </c>
      <c r="I165" s="375">
        <v>0</v>
      </c>
      <c r="J165" s="375">
        <v>7</v>
      </c>
      <c r="K165" s="375">
        <v>0</v>
      </c>
      <c r="L165" s="375">
        <v>0</v>
      </c>
      <c r="M165" s="375">
        <v>0</v>
      </c>
      <c r="N165" s="375">
        <v>0</v>
      </c>
      <c r="O165" s="375">
        <v>0</v>
      </c>
      <c r="P165" s="375">
        <v>0</v>
      </c>
      <c r="Q165" s="375">
        <v>0</v>
      </c>
      <c r="R165" s="375">
        <v>0</v>
      </c>
      <c r="S165" s="375">
        <v>0</v>
      </c>
      <c r="T165" s="375">
        <v>0</v>
      </c>
      <c r="U165" s="375">
        <v>0</v>
      </c>
      <c r="V165" s="375">
        <v>1</v>
      </c>
      <c r="W165" s="375">
        <v>0</v>
      </c>
      <c r="X165" s="375">
        <v>0</v>
      </c>
      <c r="Y165" s="484">
        <v>39051.910000000003</v>
      </c>
    </row>
    <row r="166" spans="2:25" s="157" customFormat="1" x14ac:dyDescent="0.25">
      <c r="B166" s="375" t="s">
        <v>332</v>
      </c>
      <c r="C166" s="494" t="s">
        <v>500</v>
      </c>
      <c r="D166" s="494" t="s">
        <v>802</v>
      </c>
      <c r="E166" s="375" t="s">
        <v>1095</v>
      </c>
      <c r="F166" s="375">
        <v>1</v>
      </c>
      <c r="G166" s="375">
        <v>0</v>
      </c>
      <c r="H166" s="375">
        <v>0</v>
      </c>
      <c r="I166" s="375">
        <v>0</v>
      </c>
      <c r="J166" s="375">
        <v>7</v>
      </c>
      <c r="K166" s="375">
        <v>0</v>
      </c>
      <c r="L166" s="375">
        <v>0</v>
      </c>
      <c r="M166" s="375">
        <v>0</v>
      </c>
      <c r="N166" s="375">
        <v>0</v>
      </c>
      <c r="O166" s="375">
        <v>0</v>
      </c>
      <c r="P166" s="375">
        <v>0</v>
      </c>
      <c r="Q166" s="375">
        <v>0</v>
      </c>
      <c r="R166" s="375">
        <v>0</v>
      </c>
      <c r="S166" s="375">
        <v>0</v>
      </c>
      <c r="T166" s="375">
        <v>0</v>
      </c>
      <c r="U166" s="375">
        <v>0</v>
      </c>
      <c r="V166" s="375">
        <v>1</v>
      </c>
      <c r="W166" s="375">
        <v>0</v>
      </c>
      <c r="X166" s="375">
        <v>0</v>
      </c>
      <c r="Y166" s="484">
        <v>21165.39</v>
      </c>
    </row>
    <row r="167" spans="2:25" s="157" customFormat="1" x14ac:dyDescent="0.25">
      <c r="B167" s="375" t="s">
        <v>332</v>
      </c>
      <c r="C167" s="494" t="s">
        <v>501</v>
      </c>
      <c r="D167" s="494" t="s">
        <v>803</v>
      </c>
      <c r="E167" s="375" t="s">
        <v>1096</v>
      </c>
      <c r="F167" s="375">
        <v>1</v>
      </c>
      <c r="G167" s="375">
        <v>0</v>
      </c>
      <c r="H167" s="375">
        <v>0</v>
      </c>
      <c r="I167" s="375">
        <v>0</v>
      </c>
      <c r="J167" s="375">
        <v>7</v>
      </c>
      <c r="K167" s="375">
        <v>0</v>
      </c>
      <c r="L167" s="375">
        <v>0</v>
      </c>
      <c r="M167" s="375">
        <v>0</v>
      </c>
      <c r="N167" s="375">
        <v>0</v>
      </c>
      <c r="O167" s="375">
        <v>0</v>
      </c>
      <c r="P167" s="375">
        <v>0</v>
      </c>
      <c r="Q167" s="375">
        <v>0</v>
      </c>
      <c r="R167" s="375">
        <v>0</v>
      </c>
      <c r="S167" s="375">
        <v>0</v>
      </c>
      <c r="T167" s="375">
        <v>0</v>
      </c>
      <c r="U167" s="375">
        <v>0</v>
      </c>
      <c r="V167" s="375">
        <v>1</v>
      </c>
      <c r="W167" s="375">
        <v>0</v>
      </c>
      <c r="X167" s="375">
        <v>0</v>
      </c>
      <c r="Y167" s="484">
        <v>23131.81</v>
      </c>
    </row>
    <row r="168" spans="2:25" s="157" customFormat="1" x14ac:dyDescent="0.25">
      <c r="B168" s="375" t="s">
        <v>332</v>
      </c>
      <c r="C168" s="494" t="s">
        <v>502</v>
      </c>
      <c r="D168" s="494" t="s">
        <v>804</v>
      </c>
      <c r="E168" s="375" t="s">
        <v>1097</v>
      </c>
      <c r="F168" s="375">
        <v>1</v>
      </c>
      <c r="G168" s="375">
        <v>0</v>
      </c>
      <c r="H168" s="375">
        <v>0</v>
      </c>
      <c r="I168" s="375">
        <v>0</v>
      </c>
      <c r="J168" s="375">
        <v>7</v>
      </c>
      <c r="K168" s="375">
        <v>0</v>
      </c>
      <c r="L168" s="375">
        <v>0</v>
      </c>
      <c r="M168" s="375">
        <v>0</v>
      </c>
      <c r="N168" s="375">
        <v>0</v>
      </c>
      <c r="O168" s="375">
        <v>0</v>
      </c>
      <c r="P168" s="375">
        <v>0</v>
      </c>
      <c r="Q168" s="375">
        <v>0</v>
      </c>
      <c r="R168" s="375">
        <v>0</v>
      </c>
      <c r="S168" s="375">
        <v>0</v>
      </c>
      <c r="T168" s="375">
        <v>0</v>
      </c>
      <c r="U168" s="375">
        <v>0</v>
      </c>
      <c r="V168" s="375">
        <v>1</v>
      </c>
      <c r="W168" s="375">
        <v>0</v>
      </c>
      <c r="X168" s="375">
        <v>0</v>
      </c>
      <c r="Y168" s="484">
        <v>39472.379999999997</v>
      </c>
    </row>
    <row r="169" spans="2:25" s="157" customFormat="1" x14ac:dyDescent="0.25">
      <c r="B169" s="375" t="s">
        <v>332</v>
      </c>
      <c r="C169" s="494" t="s">
        <v>503</v>
      </c>
      <c r="D169" s="494" t="s">
        <v>805</v>
      </c>
      <c r="E169" s="375" t="s">
        <v>1098</v>
      </c>
      <c r="F169" s="375">
        <v>1</v>
      </c>
      <c r="G169" s="375">
        <v>0</v>
      </c>
      <c r="H169" s="375">
        <v>0</v>
      </c>
      <c r="I169" s="375">
        <v>0</v>
      </c>
      <c r="J169" s="375">
        <v>7</v>
      </c>
      <c r="K169" s="375">
        <v>0</v>
      </c>
      <c r="L169" s="375">
        <v>0</v>
      </c>
      <c r="M169" s="375">
        <v>0</v>
      </c>
      <c r="N169" s="375">
        <v>0</v>
      </c>
      <c r="O169" s="375">
        <v>0</v>
      </c>
      <c r="P169" s="375">
        <v>0</v>
      </c>
      <c r="Q169" s="375">
        <v>0</v>
      </c>
      <c r="R169" s="375">
        <v>0</v>
      </c>
      <c r="S169" s="375">
        <v>0</v>
      </c>
      <c r="T169" s="375">
        <v>0</v>
      </c>
      <c r="U169" s="375">
        <v>0</v>
      </c>
      <c r="V169" s="375">
        <v>1</v>
      </c>
      <c r="W169" s="375">
        <v>0</v>
      </c>
      <c r="X169" s="375">
        <v>0</v>
      </c>
      <c r="Y169" s="484">
        <v>50723</v>
      </c>
    </row>
    <row r="170" spans="2:25" s="157" customFormat="1" x14ac:dyDescent="0.25">
      <c r="B170" s="375" t="s">
        <v>332</v>
      </c>
      <c r="C170" s="494" t="s">
        <v>504</v>
      </c>
      <c r="D170" s="494" t="s">
        <v>806</v>
      </c>
      <c r="E170" s="375" t="s">
        <v>1099</v>
      </c>
      <c r="F170" s="375">
        <v>1</v>
      </c>
      <c r="G170" s="375">
        <v>0</v>
      </c>
      <c r="H170" s="375">
        <v>0</v>
      </c>
      <c r="I170" s="375">
        <v>0</v>
      </c>
      <c r="J170" s="375">
        <v>7</v>
      </c>
      <c r="K170" s="375">
        <v>0</v>
      </c>
      <c r="L170" s="375">
        <v>0</v>
      </c>
      <c r="M170" s="375">
        <v>0</v>
      </c>
      <c r="N170" s="375">
        <v>0</v>
      </c>
      <c r="O170" s="375">
        <v>0</v>
      </c>
      <c r="P170" s="375">
        <v>0</v>
      </c>
      <c r="Q170" s="375">
        <v>0</v>
      </c>
      <c r="R170" s="375">
        <v>0</v>
      </c>
      <c r="S170" s="375">
        <v>0</v>
      </c>
      <c r="T170" s="375">
        <v>0</v>
      </c>
      <c r="U170" s="375">
        <v>0</v>
      </c>
      <c r="V170" s="375">
        <v>1</v>
      </c>
      <c r="W170" s="375">
        <v>0</v>
      </c>
      <c r="X170" s="375">
        <v>0</v>
      </c>
      <c r="Y170" s="484">
        <v>59530.64</v>
      </c>
    </row>
    <row r="171" spans="2:25" s="157" customFormat="1" x14ac:dyDescent="0.25">
      <c r="B171" s="375" t="s">
        <v>332</v>
      </c>
      <c r="C171" s="494" t="s">
        <v>505</v>
      </c>
      <c r="D171" s="494" t="s">
        <v>807</v>
      </c>
      <c r="E171" s="375" t="s">
        <v>1100</v>
      </c>
      <c r="F171" s="375">
        <v>1</v>
      </c>
      <c r="G171" s="375">
        <v>0</v>
      </c>
      <c r="H171" s="375">
        <v>0</v>
      </c>
      <c r="I171" s="375">
        <v>0</v>
      </c>
      <c r="J171" s="375">
        <v>7</v>
      </c>
      <c r="K171" s="375">
        <v>0</v>
      </c>
      <c r="L171" s="375">
        <v>0</v>
      </c>
      <c r="M171" s="375">
        <v>0</v>
      </c>
      <c r="N171" s="375">
        <v>0</v>
      </c>
      <c r="O171" s="375">
        <v>0</v>
      </c>
      <c r="P171" s="375">
        <v>0</v>
      </c>
      <c r="Q171" s="375">
        <v>0</v>
      </c>
      <c r="R171" s="375">
        <v>0</v>
      </c>
      <c r="S171" s="375">
        <v>0</v>
      </c>
      <c r="T171" s="375">
        <v>0</v>
      </c>
      <c r="U171" s="375">
        <v>0</v>
      </c>
      <c r="V171" s="375">
        <v>1</v>
      </c>
      <c r="W171" s="375">
        <v>0</v>
      </c>
      <c r="X171" s="375">
        <v>0</v>
      </c>
      <c r="Y171" s="484">
        <v>57297.5</v>
      </c>
    </row>
    <row r="172" spans="2:25" s="157" customFormat="1" x14ac:dyDescent="0.25">
      <c r="B172" s="375" t="s">
        <v>332</v>
      </c>
      <c r="C172" s="494" t="s">
        <v>507</v>
      </c>
      <c r="D172" s="494" t="s">
        <v>809</v>
      </c>
      <c r="E172" s="375" t="s">
        <v>1101</v>
      </c>
      <c r="F172" s="375">
        <v>1</v>
      </c>
      <c r="G172" s="375">
        <v>0</v>
      </c>
      <c r="H172" s="375">
        <v>0</v>
      </c>
      <c r="I172" s="375">
        <v>0</v>
      </c>
      <c r="J172" s="375">
        <v>7</v>
      </c>
      <c r="K172" s="375">
        <v>0</v>
      </c>
      <c r="L172" s="375">
        <v>0</v>
      </c>
      <c r="M172" s="375">
        <v>0</v>
      </c>
      <c r="N172" s="375">
        <v>0</v>
      </c>
      <c r="O172" s="375">
        <v>0</v>
      </c>
      <c r="P172" s="375">
        <v>0</v>
      </c>
      <c r="Q172" s="375">
        <v>0</v>
      </c>
      <c r="R172" s="375">
        <v>0</v>
      </c>
      <c r="S172" s="375">
        <v>0</v>
      </c>
      <c r="T172" s="375">
        <v>0</v>
      </c>
      <c r="U172" s="375">
        <v>0</v>
      </c>
      <c r="V172" s="375">
        <v>1</v>
      </c>
      <c r="W172" s="375">
        <v>0</v>
      </c>
      <c r="X172" s="375">
        <v>0</v>
      </c>
      <c r="Y172" s="484">
        <v>25251.46</v>
      </c>
    </row>
    <row r="173" spans="2:25" s="157" customFormat="1" x14ac:dyDescent="0.25">
      <c r="B173" s="375" t="s">
        <v>332</v>
      </c>
      <c r="C173" s="494" t="s">
        <v>508</v>
      </c>
      <c r="D173" s="494" t="s">
        <v>810</v>
      </c>
      <c r="E173" s="375" t="s">
        <v>1102</v>
      </c>
      <c r="F173" s="375">
        <v>1</v>
      </c>
      <c r="G173" s="375">
        <v>0</v>
      </c>
      <c r="H173" s="375">
        <v>0</v>
      </c>
      <c r="I173" s="375">
        <v>0</v>
      </c>
      <c r="J173" s="375">
        <v>7</v>
      </c>
      <c r="K173" s="375">
        <v>0</v>
      </c>
      <c r="L173" s="375">
        <v>0</v>
      </c>
      <c r="M173" s="375">
        <v>0</v>
      </c>
      <c r="N173" s="375">
        <v>0</v>
      </c>
      <c r="O173" s="375">
        <v>0</v>
      </c>
      <c r="P173" s="375">
        <v>0</v>
      </c>
      <c r="Q173" s="375">
        <v>0</v>
      </c>
      <c r="R173" s="375">
        <v>0</v>
      </c>
      <c r="S173" s="375">
        <v>0</v>
      </c>
      <c r="T173" s="375">
        <v>0</v>
      </c>
      <c r="U173" s="375">
        <v>0</v>
      </c>
      <c r="V173" s="375">
        <v>1</v>
      </c>
      <c r="W173" s="375">
        <v>0</v>
      </c>
      <c r="X173" s="375">
        <v>0</v>
      </c>
      <c r="Y173" s="484">
        <v>35557.57</v>
      </c>
    </row>
    <row r="174" spans="2:25" s="157" customFormat="1" x14ac:dyDescent="0.25">
      <c r="B174" s="375" t="s">
        <v>332</v>
      </c>
      <c r="C174" s="494" t="s">
        <v>509</v>
      </c>
      <c r="D174" s="494" t="s">
        <v>811</v>
      </c>
      <c r="E174" s="375" t="s">
        <v>1103</v>
      </c>
      <c r="F174" s="375">
        <v>1</v>
      </c>
      <c r="G174" s="375">
        <v>0</v>
      </c>
      <c r="H174" s="375">
        <v>0</v>
      </c>
      <c r="I174" s="375">
        <v>0</v>
      </c>
      <c r="J174" s="375">
        <v>7</v>
      </c>
      <c r="K174" s="375">
        <v>0</v>
      </c>
      <c r="L174" s="375">
        <v>0</v>
      </c>
      <c r="M174" s="375">
        <v>0</v>
      </c>
      <c r="N174" s="375">
        <v>0</v>
      </c>
      <c r="O174" s="375">
        <v>0</v>
      </c>
      <c r="P174" s="375">
        <v>0</v>
      </c>
      <c r="Q174" s="375">
        <v>0</v>
      </c>
      <c r="R174" s="375">
        <v>0</v>
      </c>
      <c r="S174" s="375">
        <v>0</v>
      </c>
      <c r="T174" s="375">
        <v>0</v>
      </c>
      <c r="U174" s="375">
        <v>0</v>
      </c>
      <c r="V174" s="375">
        <v>1</v>
      </c>
      <c r="W174" s="375">
        <v>0</v>
      </c>
      <c r="X174" s="375">
        <v>0</v>
      </c>
      <c r="Y174" s="484">
        <v>39870.449999999997</v>
      </c>
    </row>
    <row r="175" spans="2:25" s="157" customFormat="1" x14ac:dyDescent="0.25">
      <c r="B175" s="375" t="s">
        <v>332</v>
      </c>
      <c r="C175" s="494" t="s">
        <v>510</v>
      </c>
      <c r="D175" s="494" t="s">
        <v>812</v>
      </c>
      <c r="E175" s="375" t="s">
        <v>1104</v>
      </c>
      <c r="F175" s="375">
        <v>1</v>
      </c>
      <c r="G175" s="375">
        <v>0</v>
      </c>
      <c r="H175" s="375">
        <v>0</v>
      </c>
      <c r="I175" s="375">
        <v>0</v>
      </c>
      <c r="J175" s="375">
        <v>7</v>
      </c>
      <c r="K175" s="375">
        <v>0</v>
      </c>
      <c r="L175" s="375">
        <v>0</v>
      </c>
      <c r="M175" s="375">
        <v>0</v>
      </c>
      <c r="N175" s="375">
        <v>0</v>
      </c>
      <c r="O175" s="375">
        <v>0</v>
      </c>
      <c r="P175" s="375">
        <v>0</v>
      </c>
      <c r="Q175" s="375">
        <v>0</v>
      </c>
      <c r="R175" s="375">
        <v>0</v>
      </c>
      <c r="S175" s="375">
        <v>0</v>
      </c>
      <c r="T175" s="375">
        <v>0</v>
      </c>
      <c r="U175" s="375">
        <v>0</v>
      </c>
      <c r="V175" s="375">
        <v>1</v>
      </c>
      <c r="W175" s="375">
        <v>0</v>
      </c>
      <c r="X175" s="375">
        <v>0</v>
      </c>
      <c r="Y175" s="484">
        <v>37511.58</v>
      </c>
    </row>
    <row r="176" spans="2:25" s="157" customFormat="1" x14ac:dyDescent="0.25">
      <c r="B176" s="375" t="s">
        <v>332</v>
      </c>
      <c r="C176" s="494" t="s">
        <v>511</v>
      </c>
      <c r="D176" s="494" t="s">
        <v>813</v>
      </c>
      <c r="E176" s="375" t="s">
        <v>1105</v>
      </c>
      <c r="F176" s="375">
        <v>1</v>
      </c>
      <c r="G176" s="375">
        <v>0</v>
      </c>
      <c r="H176" s="375">
        <v>0</v>
      </c>
      <c r="I176" s="375">
        <v>0</v>
      </c>
      <c r="J176" s="375">
        <v>7</v>
      </c>
      <c r="K176" s="375">
        <v>0</v>
      </c>
      <c r="L176" s="375">
        <v>0</v>
      </c>
      <c r="M176" s="375">
        <v>0</v>
      </c>
      <c r="N176" s="375">
        <v>0</v>
      </c>
      <c r="O176" s="375">
        <v>0</v>
      </c>
      <c r="P176" s="375">
        <v>0</v>
      </c>
      <c r="Q176" s="375">
        <v>0</v>
      </c>
      <c r="R176" s="375">
        <v>0</v>
      </c>
      <c r="S176" s="375">
        <v>0</v>
      </c>
      <c r="T176" s="375">
        <v>0</v>
      </c>
      <c r="U176" s="375">
        <v>0</v>
      </c>
      <c r="V176" s="375">
        <v>1</v>
      </c>
      <c r="W176" s="375">
        <v>0</v>
      </c>
      <c r="X176" s="375">
        <v>0</v>
      </c>
      <c r="Y176" s="484">
        <v>29274.240000000002</v>
      </c>
    </row>
    <row r="177" spans="2:25" s="157" customFormat="1" x14ac:dyDescent="0.25">
      <c r="B177" s="375" t="s">
        <v>332</v>
      </c>
      <c r="C177" s="494" t="s">
        <v>512</v>
      </c>
      <c r="D177" s="494" t="s">
        <v>814</v>
      </c>
      <c r="E177" s="375" t="s">
        <v>1106</v>
      </c>
      <c r="F177" s="375">
        <v>1</v>
      </c>
      <c r="G177" s="375">
        <v>0</v>
      </c>
      <c r="H177" s="375">
        <v>0</v>
      </c>
      <c r="I177" s="375">
        <v>0</v>
      </c>
      <c r="J177" s="375">
        <v>7</v>
      </c>
      <c r="K177" s="375">
        <v>0</v>
      </c>
      <c r="L177" s="375">
        <v>0</v>
      </c>
      <c r="M177" s="375">
        <v>0</v>
      </c>
      <c r="N177" s="375">
        <v>0</v>
      </c>
      <c r="O177" s="375">
        <v>0</v>
      </c>
      <c r="P177" s="375">
        <v>0</v>
      </c>
      <c r="Q177" s="375">
        <v>0</v>
      </c>
      <c r="R177" s="375">
        <v>0</v>
      </c>
      <c r="S177" s="375">
        <v>0</v>
      </c>
      <c r="T177" s="375">
        <v>0</v>
      </c>
      <c r="U177" s="375">
        <v>0</v>
      </c>
      <c r="V177" s="375">
        <v>1</v>
      </c>
      <c r="W177" s="375">
        <v>0</v>
      </c>
      <c r="X177" s="375">
        <v>0</v>
      </c>
      <c r="Y177" s="484">
        <v>33446.300000000003</v>
      </c>
    </row>
    <row r="178" spans="2:25" s="157" customFormat="1" x14ac:dyDescent="0.25">
      <c r="B178" s="375" t="s">
        <v>332</v>
      </c>
      <c r="C178" s="494" t="s">
        <v>514</v>
      </c>
      <c r="D178" s="494" t="s">
        <v>816</v>
      </c>
      <c r="E178" s="375" t="s">
        <v>1107</v>
      </c>
      <c r="F178" s="375">
        <v>1</v>
      </c>
      <c r="G178" s="375">
        <v>0</v>
      </c>
      <c r="H178" s="375">
        <v>0</v>
      </c>
      <c r="I178" s="375">
        <v>0</v>
      </c>
      <c r="J178" s="375">
        <v>7</v>
      </c>
      <c r="K178" s="375">
        <v>0</v>
      </c>
      <c r="L178" s="375">
        <v>0</v>
      </c>
      <c r="M178" s="375">
        <v>0</v>
      </c>
      <c r="N178" s="375">
        <v>0</v>
      </c>
      <c r="O178" s="375">
        <v>0</v>
      </c>
      <c r="P178" s="375">
        <v>0</v>
      </c>
      <c r="Q178" s="375">
        <v>0</v>
      </c>
      <c r="R178" s="375">
        <v>0</v>
      </c>
      <c r="S178" s="375">
        <v>0</v>
      </c>
      <c r="T178" s="375">
        <v>0</v>
      </c>
      <c r="U178" s="375">
        <v>0</v>
      </c>
      <c r="V178" s="375">
        <v>1</v>
      </c>
      <c r="W178" s="375">
        <v>0</v>
      </c>
      <c r="X178" s="375">
        <v>0</v>
      </c>
      <c r="Y178" s="484">
        <v>26473.11</v>
      </c>
    </row>
    <row r="179" spans="2:25" s="157" customFormat="1" x14ac:dyDescent="0.25">
      <c r="B179" s="375" t="s">
        <v>332</v>
      </c>
      <c r="C179" s="494" t="s">
        <v>515</v>
      </c>
      <c r="D179" s="494" t="s">
        <v>817</v>
      </c>
      <c r="E179" s="375" t="s">
        <v>1250</v>
      </c>
      <c r="F179" s="375">
        <v>1</v>
      </c>
      <c r="G179" s="375">
        <v>0</v>
      </c>
      <c r="H179" s="375">
        <v>0</v>
      </c>
      <c r="I179" s="375">
        <v>0</v>
      </c>
      <c r="J179" s="375">
        <v>7</v>
      </c>
      <c r="K179" s="375">
        <v>0</v>
      </c>
      <c r="L179" s="375">
        <v>0</v>
      </c>
      <c r="M179" s="375">
        <v>0</v>
      </c>
      <c r="N179" s="375">
        <v>0</v>
      </c>
      <c r="O179" s="375">
        <v>0</v>
      </c>
      <c r="P179" s="375">
        <v>0</v>
      </c>
      <c r="Q179" s="375">
        <v>0</v>
      </c>
      <c r="R179" s="375">
        <v>0</v>
      </c>
      <c r="S179" s="375">
        <v>0</v>
      </c>
      <c r="T179" s="375">
        <v>0</v>
      </c>
      <c r="U179" s="375">
        <v>0</v>
      </c>
      <c r="V179" s="375">
        <v>1</v>
      </c>
      <c r="W179" s="375">
        <v>0</v>
      </c>
      <c r="X179" s="375">
        <v>0</v>
      </c>
      <c r="Y179" s="484">
        <v>39870.449999999997</v>
      </c>
    </row>
    <row r="180" spans="2:25" s="157" customFormat="1" x14ac:dyDescent="0.25">
      <c r="B180" s="375" t="s">
        <v>332</v>
      </c>
      <c r="C180" s="494" t="s">
        <v>516</v>
      </c>
      <c r="D180" s="494" t="s">
        <v>818</v>
      </c>
      <c r="E180" s="375" t="s">
        <v>1108</v>
      </c>
      <c r="F180" s="375">
        <v>1</v>
      </c>
      <c r="G180" s="375">
        <v>0</v>
      </c>
      <c r="H180" s="375">
        <v>0</v>
      </c>
      <c r="I180" s="375">
        <v>0</v>
      </c>
      <c r="J180" s="375">
        <v>7</v>
      </c>
      <c r="K180" s="375">
        <v>0</v>
      </c>
      <c r="L180" s="375">
        <v>0</v>
      </c>
      <c r="M180" s="375">
        <v>0</v>
      </c>
      <c r="N180" s="375">
        <v>0</v>
      </c>
      <c r="O180" s="375">
        <v>0</v>
      </c>
      <c r="P180" s="375">
        <v>0</v>
      </c>
      <c r="Q180" s="375">
        <v>0</v>
      </c>
      <c r="R180" s="375">
        <v>0</v>
      </c>
      <c r="S180" s="375">
        <v>0</v>
      </c>
      <c r="T180" s="375">
        <v>0</v>
      </c>
      <c r="U180" s="375">
        <v>0</v>
      </c>
      <c r="V180" s="375">
        <v>1</v>
      </c>
      <c r="W180" s="375">
        <v>0</v>
      </c>
      <c r="X180" s="375">
        <v>0</v>
      </c>
      <c r="Y180" s="484">
        <v>37794.69</v>
      </c>
    </row>
    <row r="181" spans="2:25" s="157" customFormat="1" x14ac:dyDescent="0.25">
      <c r="B181" s="375" t="s">
        <v>332</v>
      </c>
      <c r="C181" s="494" t="s">
        <v>517</v>
      </c>
      <c r="D181" s="494" t="s">
        <v>819</v>
      </c>
      <c r="E181" s="375" t="s">
        <v>1109</v>
      </c>
      <c r="F181" s="375">
        <v>1</v>
      </c>
      <c r="G181" s="375">
        <v>0</v>
      </c>
      <c r="H181" s="375">
        <v>0</v>
      </c>
      <c r="I181" s="375">
        <v>0</v>
      </c>
      <c r="J181" s="375">
        <v>7</v>
      </c>
      <c r="K181" s="375">
        <v>0</v>
      </c>
      <c r="L181" s="375">
        <v>0</v>
      </c>
      <c r="M181" s="375">
        <v>0</v>
      </c>
      <c r="N181" s="375">
        <v>0</v>
      </c>
      <c r="O181" s="375">
        <v>0</v>
      </c>
      <c r="P181" s="375">
        <v>0</v>
      </c>
      <c r="Q181" s="375">
        <v>0</v>
      </c>
      <c r="R181" s="375">
        <v>0</v>
      </c>
      <c r="S181" s="375">
        <v>0</v>
      </c>
      <c r="T181" s="375">
        <v>0</v>
      </c>
      <c r="U181" s="375">
        <v>0</v>
      </c>
      <c r="V181" s="375">
        <v>1</v>
      </c>
      <c r="W181" s="375">
        <v>0</v>
      </c>
      <c r="X181" s="375">
        <v>0</v>
      </c>
      <c r="Y181" s="484">
        <v>28289.73</v>
      </c>
    </row>
    <row r="182" spans="2:25" s="157" customFormat="1" x14ac:dyDescent="0.25">
      <c r="B182" s="375" t="s">
        <v>332</v>
      </c>
      <c r="C182" s="494" t="s">
        <v>518</v>
      </c>
      <c r="D182" s="494" t="s">
        <v>820</v>
      </c>
      <c r="E182" s="375" t="s">
        <v>1251</v>
      </c>
      <c r="F182" s="375">
        <v>1</v>
      </c>
      <c r="G182" s="375">
        <v>0</v>
      </c>
      <c r="H182" s="375">
        <v>0</v>
      </c>
      <c r="I182" s="375">
        <v>0</v>
      </c>
      <c r="J182" s="375">
        <v>7</v>
      </c>
      <c r="K182" s="375">
        <v>0</v>
      </c>
      <c r="L182" s="375">
        <v>0</v>
      </c>
      <c r="M182" s="375">
        <v>0</v>
      </c>
      <c r="N182" s="375">
        <v>0</v>
      </c>
      <c r="O182" s="375">
        <v>0</v>
      </c>
      <c r="P182" s="375">
        <v>0</v>
      </c>
      <c r="Q182" s="375">
        <v>0</v>
      </c>
      <c r="R182" s="375">
        <v>0</v>
      </c>
      <c r="S182" s="375">
        <v>0</v>
      </c>
      <c r="T182" s="375">
        <v>0</v>
      </c>
      <c r="U182" s="375">
        <v>0</v>
      </c>
      <c r="V182" s="375">
        <v>1</v>
      </c>
      <c r="W182" s="375">
        <v>0</v>
      </c>
      <c r="X182" s="375">
        <v>0</v>
      </c>
      <c r="Y182" s="484">
        <v>36575.61</v>
      </c>
    </row>
    <row r="183" spans="2:25" s="157" customFormat="1" x14ac:dyDescent="0.25">
      <c r="B183" s="375" t="s">
        <v>332</v>
      </c>
      <c r="C183" s="494" t="s">
        <v>519</v>
      </c>
      <c r="D183" s="494" t="s">
        <v>821</v>
      </c>
      <c r="E183" s="375" t="s">
        <v>1110</v>
      </c>
      <c r="F183" s="375">
        <v>1</v>
      </c>
      <c r="G183" s="375">
        <v>0</v>
      </c>
      <c r="H183" s="375">
        <v>0</v>
      </c>
      <c r="I183" s="375">
        <v>0</v>
      </c>
      <c r="J183" s="375">
        <v>7</v>
      </c>
      <c r="K183" s="375">
        <v>0</v>
      </c>
      <c r="L183" s="375">
        <v>0</v>
      </c>
      <c r="M183" s="375">
        <v>0</v>
      </c>
      <c r="N183" s="375">
        <v>0</v>
      </c>
      <c r="O183" s="375">
        <v>0</v>
      </c>
      <c r="P183" s="375">
        <v>0</v>
      </c>
      <c r="Q183" s="375">
        <v>0</v>
      </c>
      <c r="R183" s="375">
        <v>0</v>
      </c>
      <c r="S183" s="375">
        <v>0</v>
      </c>
      <c r="T183" s="375">
        <v>0</v>
      </c>
      <c r="U183" s="375">
        <v>0</v>
      </c>
      <c r="V183" s="375">
        <v>1</v>
      </c>
      <c r="W183" s="375">
        <v>0</v>
      </c>
      <c r="X183" s="375">
        <v>0</v>
      </c>
      <c r="Y183" s="484">
        <v>20036.669999999998</v>
      </c>
    </row>
    <row r="184" spans="2:25" s="157" customFormat="1" x14ac:dyDescent="0.25">
      <c r="B184" s="375" t="s">
        <v>332</v>
      </c>
      <c r="C184" s="494" t="s">
        <v>520</v>
      </c>
      <c r="D184" s="494" t="s">
        <v>822</v>
      </c>
      <c r="E184" s="375" t="s">
        <v>1111</v>
      </c>
      <c r="F184" s="375">
        <v>1</v>
      </c>
      <c r="G184" s="375">
        <v>0</v>
      </c>
      <c r="H184" s="375">
        <v>0</v>
      </c>
      <c r="I184" s="375">
        <v>0</v>
      </c>
      <c r="J184" s="375">
        <v>7</v>
      </c>
      <c r="K184" s="375">
        <v>0</v>
      </c>
      <c r="L184" s="375">
        <v>0</v>
      </c>
      <c r="M184" s="375">
        <v>0</v>
      </c>
      <c r="N184" s="375">
        <v>0</v>
      </c>
      <c r="O184" s="375">
        <v>0</v>
      </c>
      <c r="P184" s="375">
        <v>0</v>
      </c>
      <c r="Q184" s="375">
        <v>0</v>
      </c>
      <c r="R184" s="375">
        <v>0</v>
      </c>
      <c r="S184" s="375">
        <v>0</v>
      </c>
      <c r="T184" s="375">
        <v>0</v>
      </c>
      <c r="U184" s="375">
        <v>0</v>
      </c>
      <c r="V184" s="375">
        <v>1</v>
      </c>
      <c r="W184" s="375">
        <v>0</v>
      </c>
      <c r="X184" s="375">
        <v>0</v>
      </c>
      <c r="Y184" s="484">
        <v>18526.63</v>
      </c>
    </row>
    <row r="185" spans="2:25" s="157" customFormat="1" x14ac:dyDescent="0.25">
      <c r="B185" s="375" t="s">
        <v>332</v>
      </c>
      <c r="C185" s="494" t="s">
        <v>521</v>
      </c>
      <c r="D185" s="494" t="s">
        <v>823</v>
      </c>
      <c r="E185" s="375" t="s">
        <v>1258</v>
      </c>
      <c r="F185" s="375">
        <v>1</v>
      </c>
      <c r="G185" s="375">
        <v>0</v>
      </c>
      <c r="H185" s="375">
        <v>0</v>
      </c>
      <c r="I185" s="375">
        <v>0</v>
      </c>
      <c r="J185" s="375">
        <v>7</v>
      </c>
      <c r="K185" s="375">
        <v>0</v>
      </c>
      <c r="L185" s="375">
        <v>0</v>
      </c>
      <c r="M185" s="375">
        <v>0</v>
      </c>
      <c r="N185" s="375">
        <v>0</v>
      </c>
      <c r="O185" s="375">
        <v>0</v>
      </c>
      <c r="P185" s="375">
        <v>0</v>
      </c>
      <c r="Q185" s="375">
        <v>0</v>
      </c>
      <c r="R185" s="375">
        <v>0</v>
      </c>
      <c r="S185" s="375">
        <v>0</v>
      </c>
      <c r="T185" s="375">
        <v>0</v>
      </c>
      <c r="U185" s="375">
        <v>0</v>
      </c>
      <c r="V185" s="375">
        <v>1</v>
      </c>
      <c r="W185" s="375">
        <v>0</v>
      </c>
      <c r="X185" s="375">
        <v>0</v>
      </c>
      <c r="Y185" s="484">
        <v>32220.6</v>
      </c>
    </row>
    <row r="186" spans="2:25" s="157" customFormat="1" x14ac:dyDescent="0.25">
      <c r="B186" s="375" t="s">
        <v>332</v>
      </c>
      <c r="C186" s="494" t="s">
        <v>522</v>
      </c>
      <c r="D186" s="494" t="s">
        <v>824</v>
      </c>
      <c r="E186" s="375" t="s">
        <v>1112</v>
      </c>
      <c r="F186" s="375">
        <v>1</v>
      </c>
      <c r="G186" s="375">
        <v>0</v>
      </c>
      <c r="H186" s="375">
        <v>0</v>
      </c>
      <c r="I186" s="375">
        <v>0</v>
      </c>
      <c r="J186" s="375">
        <v>7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75">
        <v>0</v>
      </c>
      <c r="R186" s="375">
        <v>0</v>
      </c>
      <c r="S186" s="375">
        <v>0</v>
      </c>
      <c r="T186" s="375">
        <v>0</v>
      </c>
      <c r="U186" s="375">
        <v>0</v>
      </c>
      <c r="V186" s="375">
        <v>1</v>
      </c>
      <c r="W186" s="375">
        <v>0</v>
      </c>
      <c r="X186" s="375">
        <v>0</v>
      </c>
      <c r="Y186" s="484">
        <v>30459.66</v>
      </c>
    </row>
    <row r="187" spans="2:25" s="157" customFormat="1" x14ac:dyDescent="0.25">
      <c r="B187" s="375" t="s">
        <v>332</v>
      </c>
      <c r="C187" s="494" t="s">
        <v>523</v>
      </c>
      <c r="D187" s="494" t="s">
        <v>825</v>
      </c>
      <c r="E187" s="375" t="s">
        <v>1113</v>
      </c>
      <c r="F187" s="375">
        <v>1</v>
      </c>
      <c r="G187" s="375">
        <v>0</v>
      </c>
      <c r="H187" s="375">
        <v>0</v>
      </c>
      <c r="I187" s="375">
        <v>0</v>
      </c>
      <c r="J187" s="375">
        <v>7</v>
      </c>
      <c r="K187" s="375">
        <v>0</v>
      </c>
      <c r="L187" s="375">
        <v>0</v>
      </c>
      <c r="M187" s="375">
        <v>0</v>
      </c>
      <c r="N187" s="375">
        <v>0</v>
      </c>
      <c r="O187" s="375">
        <v>0</v>
      </c>
      <c r="P187" s="375">
        <v>0</v>
      </c>
      <c r="Q187" s="375">
        <v>0</v>
      </c>
      <c r="R187" s="375">
        <v>0</v>
      </c>
      <c r="S187" s="375">
        <v>0</v>
      </c>
      <c r="T187" s="375">
        <v>0</v>
      </c>
      <c r="U187" s="375">
        <v>0</v>
      </c>
      <c r="V187" s="375">
        <v>1</v>
      </c>
      <c r="W187" s="375">
        <v>0</v>
      </c>
      <c r="X187" s="375">
        <v>0</v>
      </c>
      <c r="Y187" s="484">
        <v>33930.78</v>
      </c>
    </row>
    <row r="188" spans="2:25" s="157" customFormat="1" x14ac:dyDescent="0.25">
      <c r="B188" s="375" t="s">
        <v>332</v>
      </c>
      <c r="C188" s="494" t="s">
        <v>524</v>
      </c>
      <c r="D188" s="494" t="s">
        <v>826</v>
      </c>
      <c r="E188" s="375" t="s">
        <v>1114</v>
      </c>
      <c r="F188" s="375">
        <v>1</v>
      </c>
      <c r="G188" s="375">
        <v>0</v>
      </c>
      <c r="H188" s="375">
        <v>0</v>
      </c>
      <c r="I188" s="375">
        <v>0</v>
      </c>
      <c r="J188" s="375">
        <v>7</v>
      </c>
      <c r="K188" s="375">
        <v>0</v>
      </c>
      <c r="L188" s="375">
        <v>0</v>
      </c>
      <c r="M188" s="375">
        <v>0</v>
      </c>
      <c r="N188" s="375">
        <v>0</v>
      </c>
      <c r="O188" s="375">
        <v>0</v>
      </c>
      <c r="P188" s="375">
        <v>0</v>
      </c>
      <c r="Q188" s="375">
        <v>0</v>
      </c>
      <c r="R188" s="375">
        <v>0</v>
      </c>
      <c r="S188" s="375">
        <v>0</v>
      </c>
      <c r="T188" s="375">
        <v>0</v>
      </c>
      <c r="U188" s="375">
        <v>0</v>
      </c>
      <c r="V188" s="375">
        <v>1</v>
      </c>
      <c r="W188" s="375">
        <v>0</v>
      </c>
      <c r="X188" s="375">
        <v>0</v>
      </c>
      <c r="Y188" s="484">
        <v>23701.38</v>
      </c>
    </row>
    <row r="189" spans="2:25" s="157" customFormat="1" x14ac:dyDescent="0.25">
      <c r="B189" s="375" t="s">
        <v>332</v>
      </c>
      <c r="C189" s="494" t="s">
        <v>525</v>
      </c>
      <c r="D189" s="494" t="s">
        <v>827</v>
      </c>
      <c r="E189" s="375" t="s">
        <v>1115</v>
      </c>
      <c r="F189" s="375">
        <v>1</v>
      </c>
      <c r="G189" s="375">
        <v>0</v>
      </c>
      <c r="H189" s="375">
        <v>0</v>
      </c>
      <c r="I189" s="375">
        <v>0</v>
      </c>
      <c r="J189" s="375">
        <v>7</v>
      </c>
      <c r="K189" s="375">
        <v>0</v>
      </c>
      <c r="L189" s="375">
        <v>0</v>
      </c>
      <c r="M189" s="375">
        <v>0</v>
      </c>
      <c r="N189" s="375">
        <v>0</v>
      </c>
      <c r="O189" s="375">
        <v>0</v>
      </c>
      <c r="P189" s="375">
        <v>0</v>
      </c>
      <c r="Q189" s="375">
        <v>0</v>
      </c>
      <c r="R189" s="375">
        <v>0</v>
      </c>
      <c r="S189" s="375">
        <v>0</v>
      </c>
      <c r="T189" s="375">
        <v>0</v>
      </c>
      <c r="U189" s="375">
        <v>0</v>
      </c>
      <c r="V189" s="375">
        <v>1</v>
      </c>
      <c r="W189" s="375">
        <v>0</v>
      </c>
      <c r="X189" s="375">
        <v>0</v>
      </c>
      <c r="Y189" s="484">
        <v>21286.47</v>
      </c>
    </row>
    <row r="190" spans="2:25" s="157" customFormat="1" x14ac:dyDescent="0.25">
      <c r="B190" s="375" t="s">
        <v>332</v>
      </c>
      <c r="C190" s="494" t="s">
        <v>526</v>
      </c>
      <c r="D190" s="494" t="s">
        <v>828</v>
      </c>
      <c r="E190" s="375" t="s">
        <v>1116</v>
      </c>
      <c r="F190" s="375">
        <v>1</v>
      </c>
      <c r="G190" s="375">
        <v>0</v>
      </c>
      <c r="H190" s="375">
        <v>0</v>
      </c>
      <c r="I190" s="375">
        <v>0</v>
      </c>
      <c r="J190" s="375">
        <v>7</v>
      </c>
      <c r="K190" s="375">
        <v>0</v>
      </c>
      <c r="L190" s="375">
        <v>0</v>
      </c>
      <c r="M190" s="375">
        <v>0</v>
      </c>
      <c r="N190" s="375">
        <v>0</v>
      </c>
      <c r="O190" s="375">
        <v>0</v>
      </c>
      <c r="P190" s="375">
        <v>0</v>
      </c>
      <c r="Q190" s="375">
        <v>0</v>
      </c>
      <c r="R190" s="375">
        <v>0</v>
      </c>
      <c r="S190" s="375">
        <v>0</v>
      </c>
      <c r="T190" s="375">
        <v>0</v>
      </c>
      <c r="U190" s="375">
        <v>0</v>
      </c>
      <c r="V190" s="375">
        <v>1</v>
      </c>
      <c r="W190" s="375">
        <v>0</v>
      </c>
      <c r="X190" s="375">
        <v>0</v>
      </c>
      <c r="Y190" s="484">
        <v>32066.880000000001</v>
      </c>
    </row>
    <row r="191" spans="2:25" s="157" customFormat="1" x14ac:dyDescent="0.25">
      <c r="B191" s="375" t="s">
        <v>332</v>
      </c>
      <c r="C191" s="494" t="s">
        <v>527</v>
      </c>
      <c r="D191" s="494" t="s">
        <v>829</v>
      </c>
      <c r="E191" s="375" t="s">
        <v>1117</v>
      </c>
      <c r="F191" s="375">
        <v>1</v>
      </c>
      <c r="G191" s="375">
        <v>0</v>
      </c>
      <c r="H191" s="375">
        <v>0</v>
      </c>
      <c r="I191" s="375">
        <v>0</v>
      </c>
      <c r="J191" s="375">
        <v>7</v>
      </c>
      <c r="K191" s="375">
        <v>0</v>
      </c>
      <c r="L191" s="375">
        <v>0</v>
      </c>
      <c r="M191" s="375">
        <v>0</v>
      </c>
      <c r="N191" s="375">
        <v>0</v>
      </c>
      <c r="O191" s="375">
        <v>0</v>
      </c>
      <c r="P191" s="375">
        <v>0</v>
      </c>
      <c r="Q191" s="375">
        <v>0</v>
      </c>
      <c r="R191" s="375">
        <v>0</v>
      </c>
      <c r="S191" s="375">
        <v>0</v>
      </c>
      <c r="T191" s="375">
        <v>0</v>
      </c>
      <c r="U191" s="375">
        <v>0</v>
      </c>
      <c r="V191" s="375">
        <v>1</v>
      </c>
      <c r="W191" s="375">
        <v>0</v>
      </c>
      <c r="X191" s="375">
        <v>0</v>
      </c>
      <c r="Y191" s="484">
        <v>33930.78</v>
      </c>
    </row>
    <row r="192" spans="2:25" s="157" customFormat="1" x14ac:dyDescent="0.25">
      <c r="B192" s="375" t="s">
        <v>332</v>
      </c>
      <c r="C192" s="494" t="s">
        <v>528</v>
      </c>
      <c r="D192" s="494" t="s">
        <v>830</v>
      </c>
      <c r="E192" s="375" t="s">
        <v>1118</v>
      </c>
      <c r="F192" s="375">
        <v>1</v>
      </c>
      <c r="G192" s="375">
        <v>0</v>
      </c>
      <c r="H192" s="375">
        <v>0</v>
      </c>
      <c r="I192" s="375">
        <v>0</v>
      </c>
      <c r="J192" s="375">
        <v>7</v>
      </c>
      <c r="K192" s="375">
        <v>0</v>
      </c>
      <c r="L192" s="375">
        <v>0</v>
      </c>
      <c r="M192" s="375">
        <v>0</v>
      </c>
      <c r="N192" s="375">
        <v>0</v>
      </c>
      <c r="O192" s="375">
        <v>0</v>
      </c>
      <c r="P192" s="375">
        <v>0</v>
      </c>
      <c r="Q192" s="375">
        <v>0</v>
      </c>
      <c r="R192" s="375">
        <v>0</v>
      </c>
      <c r="S192" s="375">
        <v>0</v>
      </c>
      <c r="T192" s="375">
        <v>0</v>
      </c>
      <c r="U192" s="375">
        <v>0</v>
      </c>
      <c r="V192" s="375">
        <v>1</v>
      </c>
      <c r="W192" s="375">
        <v>0</v>
      </c>
      <c r="X192" s="375">
        <v>0</v>
      </c>
      <c r="Y192" s="484">
        <v>25891.05</v>
      </c>
    </row>
    <row r="193" spans="2:25" s="157" customFormat="1" x14ac:dyDescent="0.25">
      <c r="B193" s="375" t="s">
        <v>332</v>
      </c>
      <c r="C193" s="494" t="s">
        <v>529</v>
      </c>
      <c r="D193" s="494" t="s">
        <v>831</v>
      </c>
      <c r="E193" s="375" t="s">
        <v>1262</v>
      </c>
      <c r="F193" s="375">
        <v>1</v>
      </c>
      <c r="G193" s="375">
        <v>0</v>
      </c>
      <c r="H193" s="375">
        <v>0</v>
      </c>
      <c r="I193" s="375">
        <v>0</v>
      </c>
      <c r="J193" s="375">
        <v>7</v>
      </c>
      <c r="K193" s="375">
        <v>0</v>
      </c>
      <c r="L193" s="375">
        <v>0</v>
      </c>
      <c r="M193" s="375">
        <v>0</v>
      </c>
      <c r="N193" s="375">
        <v>0</v>
      </c>
      <c r="O193" s="375">
        <v>0</v>
      </c>
      <c r="P193" s="375">
        <v>0</v>
      </c>
      <c r="Q193" s="375">
        <v>0</v>
      </c>
      <c r="R193" s="375">
        <v>0</v>
      </c>
      <c r="S193" s="375">
        <v>0</v>
      </c>
      <c r="T193" s="375">
        <v>0</v>
      </c>
      <c r="U193" s="375">
        <v>0</v>
      </c>
      <c r="V193" s="375">
        <v>1</v>
      </c>
      <c r="W193" s="375">
        <v>0</v>
      </c>
      <c r="X193" s="375">
        <v>0</v>
      </c>
      <c r="Y193" s="484">
        <v>30754.19</v>
      </c>
    </row>
    <row r="194" spans="2:25" s="157" customFormat="1" x14ac:dyDescent="0.25">
      <c r="B194" s="375" t="s">
        <v>332</v>
      </c>
      <c r="C194" s="494" t="s">
        <v>530</v>
      </c>
      <c r="D194" s="494" t="s">
        <v>832</v>
      </c>
      <c r="E194" s="375" t="s">
        <v>1119</v>
      </c>
      <c r="F194" s="375">
        <v>1</v>
      </c>
      <c r="G194" s="375">
        <v>0</v>
      </c>
      <c r="H194" s="375">
        <v>0</v>
      </c>
      <c r="I194" s="375">
        <v>0</v>
      </c>
      <c r="J194" s="375">
        <v>7</v>
      </c>
      <c r="K194" s="375">
        <v>0</v>
      </c>
      <c r="L194" s="375">
        <v>0</v>
      </c>
      <c r="M194" s="375">
        <v>0</v>
      </c>
      <c r="N194" s="375">
        <v>0</v>
      </c>
      <c r="O194" s="375">
        <v>0</v>
      </c>
      <c r="P194" s="375">
        <v>0</v>
      </c>
      <c r="Q194" s="375">
        <v>0</v>
      </c>
      <c r="R194" s="375">
        <v>0</v>
      </c>
      <c r="S194" s="375">
        <v>0</v>
      </c>
      <c r="T194" s="375">
        <v>0</v>
      </c>
      <c r="U194" s="375">
        <v>0</v>
      </c>
      <c r="V194" s="375">
        <v>1</v>
      </c>
      <c r="W194" s="375">
        <v>0</v>
      </c>
      <c r="X194" s="375">
        <v>0</v>
      </c>
      <c r="Y194" s="484">
        <v>35396.01</v>
      </c>
    </row>
    <row r="195" spans="2:25" s="157" customFormat="1" x14ac:dyDescent="0.25">
      <c r="B195" s="375" t="s">
        <v>332</v>
      </c>
      <c r="C195" s="494" t="s">
        <v>336</v>
      </c>
      <c r="D195" s="494" t="s">
        <v>340</v>
      </c>
      <c r="E195" s="375" t="s">
        <v>343</v>
      </c>
      <c r="F195" s="375">
        <v>1</v>
      </c>
      <c r="G195" s="375">
        <v>0</v>
      </c>
      <c r="H195" s="375">
        <v>0</v>
      </c>
      <c r="I195" s="375">
        <v>0</v>
      </c>
      <c r="J195" s="375">
        <v>7</v>
      </c>
      <c r="K195" s="375">
        <v>0</v>
      </c>
      <c r="L195" s="375">
        <v>0</v>
      </c>
      <c r="M195" s="375">
        <v>0</v>
      </c>
      <c r="N195" s="375">
        <v>0</v>
      </c>
      <c r="O195" s="375">
        <v>0</v>
      </c>
      <c r="P195" s="375">
        <v>0</v>
      </c>
      <c r="Q195" s="375">
        <v>0</v>
      </c>
      <c r="R195" s="375">
        <v>0</v>
      </c>
      <c r="S195" s="375">
        <v>0</v>
      </c>
      <c r="T195" s="375">
        <v>0</v>
      </c>
      <c r="U195" s="375">
        <v>0</v>
      </c>
      <c r="V195" s="375">
        <v>1</v>
      </c>
      <c r="W195" s="375">
        <v>0</v>
      </c>
      <c r="X195" s="375">
        <v>0</v>
      </c>
      <c r="Y195" s="484">
        <v>24519.27</v>
      </c>
    </row>
    <row r="196" spans="2:25" s="157" customFormat="1" x14ac:dyDescent="0.25">
      <c r="B196" s="375" t="s">
        <v>332</v>
      </c>
      <c r="C196" s="494" t="s">
        <v>531</v>
      </c>
      <c r="D196" s="494" t="s">
        <v>833</v>
      </c>
      <c r="E196" s="375" t="s">
        <v>1120</v>
      </c>
      <c r="F196" s="375">
        <v>1</v>
      </c>
      <c r="G196" s="375">
        <v>0</v>
      </c>
      <c r="H196" s="375">
        <v>0</v>
      </c>
      <c r="I196" s="375">
        <v>0</v>
      </c>
      <c r="J196" s="375">
        <v>7</v>
      </c>
      <c r="K196" s="375">
        <v>0</v>
      </c>
      <c r="L196" s="375">
        <v>0</v>
      </c>
      <c r="M196" s="375">
        <v>0</v>
      </c>
      <c r="N196" s="375">
        <v>0</v>
      </c>
      <c r="O196" s="375">
        <v>0</v>
      </c>
      <c r="P196" s="375">
        <v>0</v>
      </c>
      <c r="Q196" s="375">
        <v>0</v>
      </c>
      <c r="R196" s="375">
        <v>0</v>
      </c>
      <c r="S196" s="375">
        <v>0</v>
      </c>
      <c r="T196" s="375">
        <v>0</v>
      </c>
      <c r="U196" s="375">
        <v>0</v>
      </c>
      <c r="V196" s="375">
        <v>1</v>
      </c>
      <c r="W196" s="375">
        <v>0</v>
      </c>
      <c r="X196" s="375">
        <v>0</v>
      </c>
      <c r="Y196" s="484">
        <v>34813.949999999997</v>
      </c>
    </row>
    <row r="197" spans="2:25" s="157" customFormat="1" x14ac:dyDescent="0.25">
      <c r="B197" s="375" t="s">
        <v>332</v>
      </c>
      <c r="C197" s="494" t="s">
        <v>532</v>
      </c>
      <c r="D197" s="494" t="s">
        <v>834</v>
      </c>
      <c r="E197" s="375" t="s">
        <v>1121</v>
      </c>
      <c r="F197" s="375">
        <v>1</v>
      </c>
      <c r="G197" s="375">
        <v>0</v>
      </c>
      <c r="H197" s="375">
        <v>0</v>
      </c>
      <c r="I197" s="375">
        <v>0</v>
      </c>
      <c r="J197" s="375">
        <v>7</v>
      </c>
      <c r="K197" s="375">
        <v>0</v>
      </c>
      <c r="L197" s="375">
        <v>0</v>
      </c>
      <c r="M197" s="375">
        <v>0</v>
      </c>
      <c r="N197" s="375">
        <v>0</v>
      </c>
      <c r="O197" s="375">
        <v>0</v>
      </c>
      <c r="P197" s="375">
        <v>0</v>
      </c>
      <c r="Q197" s="375">
        <v>0</v>
      </c>
      <c r="R197" s="375">
        <v>0</v>
      </c>
      <c r="S197" s="375">
        <v>0</v>
      </c>
      <c r="T197" s="375">
        <v>0</v>
      </c>
      <c r="U197" s="375">
        <v>0</v>
      </c>
      <c r="V197" s="375">
        <v>1</v>
      </c>
      <c r="W197" s="375">
        <v>0</v>
      </c>
      <c r="X197" s="375">
        <v>0</v>
      </c>
      <c r="Y197" s="484">
        <v>35396.01</v>
      </c>
    </row>
    <row r="198" spans="2:25" s="157" customFormat="1" x14ac:dyDescent="0.25">
      <c r="B198" s="375" t="s">
        <v>332</v>
      </c>
      <c r="C198" s="494" t="s">
        <v>533</v>
      </c>
      <c r="D198" s="494" t="s">
        <v>835</v>
      </c>
      <c r="E198" s="375" t="s">
        <v>1122</v>
      </c>
      <c r="F198" s="375">
        <v>1</v>
      </c>
      <c r="G198" s="375">
        <v>0</v>
      </c>
      <c r="H198" s="375">
        <v>0</v>
      </c>
      <c r="I198" s="375">
        <v>0</v>
      </c>
      <c r="J198" s="375">
        <v>7</v>
      </c>
      <c r="K198" s="375">
        <v>0</v>
      </c>
      <c r="L198" s="375">
        <v>0</v>
      </c>
      <c r="M198" s="375">
        <v>0</v>
      </c>
      <c r="N198" s="375">
        <v>0</v>
      </c>
      <c r="O198" s="375">
        <v>0</v>
      </c>
      <c r="P198" s="375">
        <v>0</v>
      </c>
      <c r="Q198" s="375">
        <v>0</v>
      </c>
      <c r="R198" s="375">
        <v>0</v>
      </c>
      <c r="S198" s="375">
        <v>0</v>
      </c>
      <c r="T198" s="375">
        <v>0</v>
      </c>
      <c r="U198" s="375">
        <v>0</v>
      </c>
      <c r="V198" s="375">
        <v>1</v>
      </c>
      <c r="W198" s="375">
        <v>0</v>
      </c>
      <c r="X198" s="375">
        <v>0</v>
      </c>
      <c r="Y198" s="484">
        <v>30947.55</v>
      </c>
    </row>
    <row r="199" spans="2:25" s="157" customFormat="1" x14ac:dyDescent="0.25">
      <c r="B199" s="375" t="s">
        <v>332</v>
      </c>
      <c r="C199" s="494" t="s">
        <v>534</v>
      </c>
      <c r="D199" s="494" t="s">
        <v>836</v>
      </c>
      <c r="E199" s="375" t="s">
        <v>1123</v>
      </c>
      <c r="F199" s="375">
        <v>1</v>
      </c>
      <c r="G199" s="375">
        <v>0</v>
      </c>
      <c r="H199" s="375">
        <v>0</v>
      </c>
      <c r="I199" s="375">
        <v>0</v>
      </c>
      <c r="J199" s="375">
        <v>7</v>
      </c>
      <c r="K199" s="375">
        <v>0</v>
      </c>
      <c r="L199" s="375">
        <v>0</v>
      </c>
      <c r="M199" s="375">
        <v>0</v>
      </c>
      <c r="N199" s="375">
        <v>0</v>
      </c>
      <c r="O199" s="375">
        <v>0</v>
      </c>
      <c r="P199" s="375">
        <v>0</v>
      </c>
      <c r="Q199" s="375">
        <v>0</v>
      </c>
      <c r="R199" s="375">
        <v>0</v>
      </c>
      <c r="S199" s="375">
        <v>0</v>
      </c>
      <c r="T199" s="375">
        <v>0</v>
      </c>
      <c r="U199" s="375">
        <v>0</v>
      </c>
      <c r="V199" s="375">
        <v>1</v>
      </c>
      <c r="W199" s="375">
        <v>0</v>
      </c>
      <c r="X199" s="375">
        <v>0</v>
      </c>
      <c r="Y199" s="484">
        <v>16760.5</v>
      </c>
    </row>
    <row r="200" spans="2:25" s="157" customFormat="1" x14ac:dyDescent="0.25">
      <c r="B200" s="375" t="s">
        <v>332</v>
      </c>
      <c r="C200" s="494" t="s">
        <v>535</v>
      </c>
      <c r="D200" s="494" t="s">
        <v>837</v>
      </c>
      <c r="E200" s="375" t="s">
        <v>1124</v>
      </c>
      <c r="F200" s="375">
        <v>1</v>
      </c>
      <c r="G200" s="375">
        <v>0</v>
      </c>
      <c r="H200" s="375">
        <v>0</v>
      </c>
      <c r="I200" s="375">
        <v>0</v>
      </c>
      <c r="J200" s="375">
        <v>7</v>
      </c>
      <c r="K200" s="375">
        <v>0</v>
      </c>
      <c r="L200" s="375">
        <v>0</v>
      </c>
      <c r="M200" s="375">
        <v>0</v>
      </c>
      <c r="N200" s="375">
        <v>0</v>
      </c>
      <c r="O200" s="375">
        <v>0</v>
      </c>
      <c r="P200" s="375">
        <v>0</v>
      </c>
      <c r="Q200" s="375">
        <v>0</v>
      </c>
      <c r="R200" s="375">
        <v>0</v>
      </c>
      <c r="S200" s="375">
        <v>0</v>
      </c>
      <c r="T200" s="375">
        <v>0</v>
      </c>
      <c r="U200" s="375">
        <v>0</v>
      </c>
      <c r="V200" s="375">
        <v>1</v>
      </c>
      <c r="W200" s="375">
        <v>0</v>
      </c>
      <c r="X200" s="375">
        <v>0</v>
      </c>
      <c r="Y200" s="484">
        <v>20543.939999999999</v>
      </c>
    </row>
    <row r="201" spans="2:25" s="157" customFormat="1" x14ac:dyDescent="0.25">
      <c r="B201" s="375" t="s">
        <v>332</v>
      </c>
      <c r="C201" s="494" t="s">
        <v>536</v>
      </c>
      <c r="D201" s="494" t="s">
        <v>838</v>
      </c>
      <c r="E201" s="375" t="s">
        <v>1125</v>
      </c>
      <c r="F201" s="375">
        <v>1</v>
      </c>
      <c r="G201" s="375">
        <v>0</v>
      </c>
      <c r="H201" s="375">
        <v>0</v>
      </c>
      <c r="I201" s="375">
        <v>0</v>
      </c>
      <c r="J201" s="375">
        <v>7</v>
      </c>
      <c r="K201" s="375">
        <v>0</v>
      </c>
      <c r="L201" s="375">
        <v>0</v>
      </c>
      <c r="M201" s="375">
        <v>0</v>
      </c>
      <c r="N201" s="375">
        <v>0</v>
      </c>
      <c r="O201" s="375">
        <v>0</v>
      </c>
      <c r="P201" s="375">
        <v>0</v>
      </c>
      <c r="Q201" s="375">
        <v>0</v>
      </c>
      <c r="R201" s="375">
        <v>0</v>
      </c>
      <c r="S201" s="375">
        <v>0</v>
      </c>
      <c r="T201" s="375">
        <v>0</v>
      </c>
      <c r="U201" s="375">
        <v>0</v>
      </c>
      <c r="V201" s="375">
        <v>1</v>
      </c>
      <c r="W201" s="375">
        <v>0</v>
      </c>
      <c r="X201" s="375">
        <v>0</v>
      </c>
      <c r="Y201" s="484">
        <v>30443.46</v>
      </c>
    </row>
    <row r="202" spans="2:25" s="157" customFormat="1" x14ac:dyDescent="0.25">
      <c r="B202" s="375" t="s">
        <v>332</v>
      </c>
      <c r="C202" s="494" t="s">
        <v>537</v>
      </c>
      <c r="D202" s="494" t="s">
        <v>839</v>
      </c>
      <c r="E202" s="375" t="s">
        <v>1126</v>
      </c>
      <c r="F202" s="375">
        <v>1</v>
      </c>
      <c r="G202" s="375">
        <v>0</v>
      </c>
      <c r="H202" s="375">
        <v>0</v>
      </c>
      <c r="I202" s="375">
        <v>0</v>
      </c>
      <c r="J202" s="375">
        <v>7</v>
      </c>
      <c r="K202" s="375">
        <v>0</v>
      </c>
      <c r="L202" s="375">
        <v>0</v>
      </c>
      <c r="M202" s="375">
        <v>0</v>
      </c>
      <c r="N202" s="375">
        <v>0</v>
      </c>
      <c r="O202" s="375">
        <v>0</v>
      </c>
      <c r="P202" s="375">
        <v>0</v>
      </c>
      <c r="Q202" s="375">
        <v>0</v>
      </c>
      <c r="R202" s="375">
        <v>0</v>
      </c>
      <c r="S202" s="375">
        <v>0</v>
      </c>
      <c r="T202" s="375">
        <v>0</v>
      </c>
      <c r="U202" s="375">
        <v>0</v>
      </c>
      <c r="V202" s="375">
        <v>1</v>
      </c>
      <c r="W202" s="375">
        <v>0</v>
      </c>
      <c r="X202" s="375">
        <v>0</v>
      </c>
      <c r="Y202" s="484">
        <v>29178.54</v>
      </c>
    </row>
    <row r="203" spans="2:25" s="157" customFormat="1" x14ac:dyDescent="0.25">
      <c r="B203" s="375" t="s">
        <v>332</v>
      </c>
      <c r="C203" s="494" t="s">
        <v>538</v>
      </c>
      <c r="D203" s="494" t="s">
        <v>840</v>
      </c>
      <c r="E203" s="375" t="s">
        <v>1127</v>
      </c>
      <c r="F203" s="375">
        <v>1</v>
      </c>
      <c r="G203" s="375">
        <v>0</v>
      </c>
      <c r="H203" s="375">
        <v>0</v>
      </c>
      <c r="I203" s="375">
        <v>0</v>
      </c>
      <c r="J203" s="375">
        <v>7</v>
      </c>
      <c r="K203" s="375">
        <v>0</v>
      </c>
      <c r="L203" s="375">
        <v>0</v>
      </c>
      <c r="M203" s="375">
        <v>0</v>
      </c>
      <c r="N203" s="375">
        <v>0</v>
      </c>
      <c r="O203" s="375">
        <v>0</v>
      </c>
      <c r="P203" s="375">
        <v>0</v>
      </c>
      <c r="Q203" s="375">
        <v>0</v>
      </c>
      <c r="R203" s="375">
        <v>0</v>
      </c>
      <c r="S203" s="375">
        <v>0</v>
      </c>
      <c r="T203" s="375">
        <v>0</v>
      </c>
      <c r="U203" s="375">
        <v>0</v>
      </c>
      <c r="V203" s="375">
        <v>1</v>
      </c>
      <c r="W203" s="375">
        <v>0</v>
      </c>
      <c r="X203" s="375">
        <v>0</v>
      </c>
      <c r="Y203" s="484">
        <v>28266.36</v>
      </c>
    </row>
    <row r="204" spans="2:25" s="157" customFormat="1" x14ac:dyDescent="0.25">
      <c r="B204" s="375" t="s">
        <v>332</v>
      </c>
      <c r="C204" s="494" t="s">
        <v>539</v>
      </c>
      <c r="D204" s="494" t="s">
        <v>841</v>
      </c>
      <c r="E204" s="375" t="s">
        <v>1128</v>
      </c>
      <c r="F204" s="375">
        <v>1</v>
      </c>
      <c r="G204" s="375">
        <v>0</v>
      </c>
      <c r="H204" s="375">
        <v>0</v>
      </c>
      <c r="I204" s="375">
        <v>0</v>
      </c>
      <c r="J204" s="375">
        <v>7</v>
      </c>
      <c r="K204" s="375">
        <v>0</v>
      </c>
      <c r="L204" s="375">
        <v>0</v>
      </c>
      <c r="M204" s="375">
        <v>0</v>
      </c>
      <c r="N204" s="375">
        <v>0</v>
      </c>
      <c r="O204" s="375">
        <v>0</v>
      </c>
      <c r="P204" s="375">
        <v>0</v>
      </c>
      <c r="Q204" s="375">
        <v>0</v>
      </c>
      <c r="R204" s="375">
        <v>0</v>
      </c>
      <c r="S204" s="375">
        <v>0</v>
      </c>
      <c r="T204" s="375">
        <v>0</v>
      </c>
      <c r="U204" s="375">
        <v>0</v>
      </c>
      <c r="V204" s="375">
        <v>1</v>
      </c>
      <c r="W204" s="375">
        <v>0</v>
      </c>
      <c r="X204" s="375">
        <v>0</v>
      </c>
      <c r="Y204" s="484">
        <v>33930.78</v>
      </c>
    </row>
    <row r="205" spans="2:25" s="157" customFormat="1" x14ac:dyDescent="0.25">
      <c r="B205" s="375" t="s">
        <v>332</v>
      </c>
      <c r="C205" s="494" t="s">
        <v>540</v>
      </c>
      <c r="D205" s="494" t="s">
        <v>842</v>
      </c>
      <c r="E205" s="375" t="s">
        <v>1129</v>
      </c>
      <c r="F205" s="375">
        <v>1</v>
      </c>
      <c r="G205" s="375">
        <v>0</v>
      </c>
      <c r="H205" s="375">
        <v>0</v>
      </c>
      <c r="I205" s="375">
        <v>0</v>
      </c>
      <c r="J205" s="375">
        <v>7</v>
      </c>
      <c r="K205" s="375">
        <v>0</v>
      </c>
      <c r="L205" s="375">
        <v>0</v>
      </c>
      <c r="M205" s="375">
        <v>0</v>
      </c>
      <c r="N205" s="375">
        <v>0</v>
      </c>
      <c r="O205" s="375">
        <v>0</v>
      </c>
      <c r="P205" s="375">
        <v>0</v>
      </c>
      <c r="Q205" s="375">
        <v>0</v>
      </c>
      <c r="R205" s="375">
        <v>0</v>
      </c>
      <c r="S205" s="375">
        <v>0</v>
      </c>
      <c r="T205" s="375">
        <v>0</v>
      </c>
      <c r="U205" s="375">
        <v>0</v>
      </c>
      <c r="V205" s="375">
        <v>1</v>
      </c>
      <c r="W205" s="375">
        <v>0</v>
      </c>
      <c r="X205" s="375">
        <v>0</v>
      </c>
      <c r="Y205" s="484">
        <v>25808.86</v>
      </c>
    </row>
    <row r="206" spans="2:25" s="157" customFormat="1" x14ac:dyDescent="0.25">
      <c r="B206" s="375" t="s">
        <v>332</v>
      </c>
      <c r="C206" s="494" t="s">
        <v>541</v>
      </c>
      <c r="D206" s="494" t="s">
        <v>843</v>
      </c>
      <c r="E206" s="375" t="s">
        <v>1130</v>
      </c>
      <c r="F206" s="375">
        <v>1</v>
      </c>
      <c r="G206" s="375">
        <v>0</v>
      </c>
      <c r="H206" s="375">
        <v>0</v>
      </c>
      <c r="I206" s="375">
        <v>0</v>
      </c>
      <c r="J206" s="375">
        <v>7</v>
      </c>
      <c r="K206" s="375">
        <v>0</v>
      </c>
      <c r="L206" s="375">
        <v>0</v>
      </c>
      <c r="M206" s="375">
        <v>0</v>
      </c>
      <c r="N206" s="375">
        <v>0</v>
      </c>
      <c r="O206" s="375">
        <v>0</v>
      </c>
      <c r="P206" s="375">
        <v>0</v>
      </c>
      <c r="Q206" s="375">
        <v>0</v>
      </c>
      <c r="R206" s="375">
        <v>0</v>
      </c>
      <c r="S206" s="375">
        <v>0</v>
      </c>
      <c r="T206" s="375">
        <v>0</v>
      </c>
      <c r="U206" s="375">
        <v>0</v>
      </c>
      <c r="V206" s="375">
        <v>1</v>
      </c>
      <c r="W206" s="375">
        <v>0</v>
      </c>
      <c r="X206" s="375">
        <v>0</v>
      </c>
      <c r="Y206" s="484">
        <v>29169</v>
      </c>
    </row>
    <row r="207" spans="2:25" s="157" customFormat="1" x14ac:dyDescent="0.25">
      <c r="B207" s="375" t="s">
        <v>332</v>
      </c>
      <c r="C207" s="494" t="s">
        <v>542</v>
      </c>
      <c r="D207" s="494" t="s">
        <v>844</v>
      </c>
      <c r="E207" s="375" t="s">
        <v>1849</v>
      </c>
      <c r="F207" s="375">
        <v>1</v>
      </c>
      <c r="G207" s="375">
        <v>0</v>
      </c>
      <c r="H207" s="375">
        <v>0</v>
      </c>
      <c r="I207" s="375">
        <v>0</v>
      </c>
      <c r="J207" s="375">
        <v>7</v>
      </c>
      <c r="K207" s="375">
        <v>0</v>
      </c>
      <c r="L207" s="375">
        <v>0</v>
      </c>
      <c r="M207" s="375">
        <v>0</v>
      </c>
      <c r="N207" s="375">
        <v>0</v>
      </c>
      <c r="O207" s="375">
        <v>0</v>
      </c>
      <c r="P207" s="375">
        <v>0</v>
      </c>
      <c r="Q207" s="375">
        <v>0</v>
      </c>
      <c r="R207" s="375">
        <v>0</v>
      </c>
      <c r="S207" s="375">
        <v>0</v>
      </c>
      <c r="T207" s="375">
        <v>0</v>
      </c>
      <c r="U207" s="375">
        <v>0</v>
      </c>
      <c r="V207" s="375">
        <v>1</v>
      </c>
      <c r="W207" s="375">
        <v>0</v>
      </c>
      <c r="X207" s="375">
        <v>0</v>
      </c>
      <c r="Y207" s="484">
        <v>29464.5</v>
      </c>
    </row>
    <row r="208" spans="2:25" s="157" customFormat="1" x14ac:dyDescent="0.25">
      <c r="B208" s="375" t="s">
        <v>332</v>
      </c>
      <c r="C208" s="494" t="s">
        <v>543</v>
      </c>
      <c r="D208" s="494" t="s">
        <v>845</v>
      </c>
      <c r="E208" s="375" t="s">
        <v>1131</v>
      </c>
      <c r="F208" s="375">
        <v>1</v>
      </c>
      <c r="G208" s="375">
        <v>0</v>
      </c>
      <c r="H208" s="375">
        <v>0</v>
      </c>
      <c r="I208" s="375">
        <v>0</v>
      </c>
      <c r="J208" s="375">
        <v>7</v>
      </c>
      <c r="K208" s="375">
        <v>0</v>
      </c>
      <c r="L208" s="375">
        <v>0</v>
      </c>
      <c r="M208" s="375">
        <v>0</v>
      </c>
      <c r="N208" s="375">
        <v>0</v>
      </c>
      <c r="O208" s="375">
        <v>0</v>
      </c>
      <c r="P208" s="375">
        <v>0</v>
      </c>
      <c r="Q208" s="375">
        <v>0</v>
      </c>
      <c r="R208" s="375">
        <v>0</v>
      </c>
      <c r="S208" s="375">
        <v>0</v>
      </c>
      <c r="T208" s="375">
        <v>0</v>
      </c>
      <c r="U208" s="375">
        <v>0</v>
      </c>
      <c r="V208" s="375">
        <v>1</v>
      </c>
      <c r="W208" s="375">
        <v>0</v>
      </c>
      <c r="X208" s="375">
        <v>0</v>
      </c>
      <c r="Y208" s="484">
        <v>34813.949999999997</v>
      </c>
    </row>
    <row r="209" spans="2:25" s="157" customFormat="1" x14ac:dyDescent="0.25">
      <c r="B209" s="375" t="s">
        <v>332</v>
      </c>
      <c r="C209" s="494" t="s">
        <v>544</v>
      </c>
      <c r="D209" s="494" t="s">
        <v>846</v>
      </c>
      <c r="E209" s="375" t="s">
        <v>1132</v>
      </c>
      <c r="F209" s="375">
        <v>1</v>
      </c>
      <c r="G209" s="375">
        <v>0</v>
      </c>
      <c r="H209" s="375">
        <v>0</v>
      </c>
      <c r="I209" s="375">
        <v>0</v>
      </c>
      <c r="J209" s="375">
        <v>7</v>
      </c>
      <c r="K209" s="375">
        <v>0</v>
      </c>
      <c r="L209" s="375">
        <v>0</v>
      </c>
      <c r="M209" s="375">
        <v>0</v>
      </c>
      <c r="N209" s="375">
        <v>0</v>
      </c>
      <c r="O209" s="375">
        <v>0</v>
      </c>
      <c r="P209" s="375">
        <v>0</v>
      </c>
      <c r="Q209" s="375">
        <v>0</v>
      </c>
      <c r="R209" s="375">
        <v>0</v>
      </c>
      <c r="S209" s="375">
        <v>0</v>
      </c>
      <c r="T209" s="375">
        <v>0</v>
      </c>
      <c r="U209" s="375">
        <v>0</v>
      </c>
      <c r="V209" s="375">
        <v>1</v>
      </c>
      <c r="W209" s="375">
        <v>0</v>
      </c>
      <c r="X209" s="375">
        <v>0</v>
      </c>
      <c r="Y209" s="484">
        <v>18808.080000000002</v>
      </c>
    </row>
    <row r="210" spans="2:25" s="157" customFormat="1" x14ac:dyDescent="0.25">
      <c r="B210" s="375" t="s">
        <v>332</v>
      </c>
      <c r="C210" s="494" t="s">
        <v>545</v>
      </c>
      <c r="D210" s="494" t="s">
        <v>847</v>
      </c>
      <c r="E210" s="375" t="s">
        <v>1133</v>
      </c>
      <c r="F210" s="375">
        <v>1</v>
      </c>
      <c r="G210" s="375">
        <v>0</v>
      </c>
      <c r="H210" s="375">
        <v>0</v>
      </c>
      <c r="I210" s="375">
        <v>0</v>
      </c>
      <c r="J210" s="375">
        <v>7</v>
      </c>
      <c r="K210" s="375">
        <v>0</v>
      </c>
      <c r="L210" s="375">
        <v>0</v>
      </c>
      <c r="M210" s="375">
        <v>0</v>
      </c>
      <c r="N210" s="375">
        <v>0</v>
      </c>
      <c r="O210" s="375">
        <v>0</v>
      </c>
      <c r="P210" s="375">
        <v>0</v>
      </c>
      <c r="Q210" s="375">
        <v>0</v>
      </c>
      <c r="R210" s="375">
        <v>0</v>
      </c>
      <c r="S210" s="375">
        <v>0</v>
      </c>
      <c r="T210" s="375">
        <v>0</v>
      </c>
      <c r="U210" s="375">
        <v>0</v>
      </c>
      <c r="V210" s="375">
        <v>1</v>
      </c>
      <c r="W210" s="375">
        <v>0</v>
      </c>
      <c r="X210" s="375">
        <v>0</v>
      </c>
      <c r="Y210" s="484">
        <v>20154.89</v>
      </c>
    </row>
    <row r="211" spans="2:25" s="157" customFormat="1" x14ac:dyDescent="0.25">
      <c r="B211" s="375" t="s">
        <v>332</v>
      </c>
      <c r="C211" s="494" t="s">
        <v>546</v>
      </c>
      <c r="D211" s="494" t="s">
        <v>848</v>
      </c>
      <c r="E211" s="375" t="s">
        <v>1134</v>
      </c>
      <c r="F211" s="375">
        <v>1</v>
      </c>
      <c r="G211" s="375">
        <v>0</v>
      </c>
      <c r="H211" s="375">
        <v>0</v>
      </c>
      <c r="I211" s="375">
        <v>0</v>
      </c>
      <c r="J211" s="375">
        <v>7</v>
      </c>
      <c r="K211" s="375">
        <v>0</v>
      </c>
      <c r="L211" s="375">
        <v>0</v>
      </c>
      <c r="M211" s="375">
        <v>0</v>
      </c>
      <c r="N211" s="375">
        <v>0</v>
      </c>
      <c r="O211" s="375">
        <v>0</v>
      </c>
      <c r="P211" s="375">
        <v>0</v>
      </c>
      <c r="Q211" s="375">
        <v>0</v>
      </c>
      <c r="R211" s="375">
        <v>0</v>
      </c>
      <c r="S211" s="375">
        <v>0</v>
      </c>
      <c r="T211" s="375">
        <v>0</v>
      </c>
      <c r="U211" s="375">
        <v>0</v>
      </c>
      <c r="V211" s="375">
        <v>1</v>
      </c>
      <c r="W211" s="375">
        <v>0</v>
      </c>
      <c r="X211" s="375">
        <v>0</v>
      </c>
      <c r="Y211" s="484">
        <v>29872.76</v>
      </c>
    </row>
    <row r="212" spans="2:25" s="157" customFormat="1" x14ac:dyDescent="0.25">
      <c r="B212" s="375" t="s">
        <v>332</v>
      </c>
      <c r="C212" s="494" t="s">
        <v>547</v>
      </c>
      <c r="D212" s="494" t="s">
        <v>849</v>
      </c>
      <c r="E212" s="375" t="s">
        <v>1135</v>
      </c>
      <c r="F212" s="375">
        <v>1</v>
      </c>
      <c r="G212" s="375">
        <v>0</v>
      </c>
      <c r="H212" s="375">
        <v>0</v>
      </c>
      <c r="I212" s="375">
        <v>0</v>
      </c>
      <c r="J212" s="375">
        <v>7</v>
      </c>
      <c r="K212" s="375">
        <v>0</v>
      </c>
      <c r="L212" s="375">
        <v>0</v>
      </c>
      <c r="M212" s="375">
        <v>0</v>
      </c>
      <c r="N212" s="375">
        <v>0</v>
      </c>
      <c r="O212" s="375">
        <v>0</v>
      </c>
      <c r="P212" s="375">
        <v>0</v>
      </c>
      <c r="Q212" s="375">
        <v>0</v>
      </c>
      <c r="R212" s="375">
        <v>0</v>
      </c>
      <c r="S212" s="375">
        <v>0</v>
      </c>
      <c r="T212" s="375">
        <v>0</v>
      </c>
      <c r="U212" s="375">
        <v>0</v>
      </c>
      <c r="V212" s="375">
        <v>1</v>
      </c>
      <c r="W212" s="375">
        <v>0</v>
      </c>
      <c r="X212" s="375">
        <v>0</v>
      </c>
      <c r="Y212" s="484">
        <v>31645.73</v>
      </c>
    </row>
    <row r="213" spans="2:25" s="157" customFormat="1" x14ac:dyDescent="0.25">
      <c r="B213" s="375" t="s">
        <v>332</v>
      </c>
      <c r="C213" s="494" t="s">
        <v>548</v>
      </c>
      <c r="D213" s="494" t="s">
        <v>850</v>
      </c>
      <c r="E213" s="375" t="s">
        <v>1136</v>
      </c>
      <c r="F213" s="375">
        <v>1</v>
      </c>
      <c r="G213" s="375">
        <v>0</v>
      </c>
      <c r="H213" s="375">
        <v>0</v>
      </c>
      <c r="I213" s="375">
        <v>0</v>
      </c>
      <c r="J213" s="375">
        <v>7</v>
      </c>
      <c r="K213" s="375">
        <v>0</v>
      </c>
      <c r="L213" s="375">
        <v>0</v>
      </c>
      <c r="M213" s="375">
        <v>0</v>
      </c>
      <c r="N213" s="375">
        <v>0</v>
      </c>
      <c r="O213" s="375">
        <v>0</v>
      </c>
      <c r="P213" s="375">
        <v>0</v>
      </c>
      <c r="Q213" s="375">
        <v>0</v>
      </c>
      <c r="R213" s="375">
        <v>0</v>
      </c>
      <c r="S213" s="375">
        <v>0</v>
      </c>
      <c r="T213" s="375">
        <v>0</v>
      </c>
      <c r="U213" s="375">
        <v>0</v>
      </c>
      <c r="V213" s="375">
        <v>1</v>
      </c>
      <c r="W213" s="375">
        <v>0</v>
      </c>
      <c r="X213" s="375">
        <v>0</v>
      </c>
      <c r="Y213" s="484">
        <v>31034.37</v>
      </c>
    </row>
    <row r="214" spans="2:25" s="157" customFormat="1" x14ac:dyDescent="0.25">
      <c r="B214" s="375" t="s">
        <v>332</v>
      </c>
      <c r="C214" s="494" t="s">
        <v>549</v>
      </c>
      <c r="D214" s="494" t="s">
        <v>851</v>
      </c>
      <c r="E214" s="375" t="s">
        <v>1137</v>
      </c>
      <c r="F214" s="375">
        <v>1</v>
      </c>
      <c r="G214" s="375">
        <v>0</v>
      </c>
      <c r="H214" s="375">
        <v>0</v>
      </c>
      <c r="I214" s="375">
        <v>0</v>
      </c>
      <c r="J214" s="375">
        <v>7</v>
      </c>
      <c r="K214" s="375">
        <v>0</v>
      </c>
      <c r="L214" s="375">
        <v>0</v>
      </c>
      <c r="M214" s="375">
        <v>0</v>
      </c>
      <c r="N214" s="375">
        <v>0</v>
      </c>
      <c r="O214" s="375">
        <v>0</v>
      </c>
      <c r="P214" s="375">
        <v>0</v>
      </c>
      <c r="Q214" s="375">
        <v>0</v>
      </c>
      <c r="R214" s="375">
        <v>0</v>
      </c>
      <c r="S214" s="375">
        <v>0</v>
      </c>
      <c r="T214" s="375">
        <v>0</v>
      </c>
      <c r="U214" s="375">
        <v>0</v>
      </c>
      <c r="V214" s="375">
        <v>1</v>
      </c>
      <c r="W214" s="375">
        <v>0</v>
      </c>
      <c r="X214" s="375">
        <v>0</v>
      </c>
      <c r="Y214" s="484">
        <v>23136.799999999999</v>
      </c>
    </row>
    <row r="215" spans="2:25" s="157" customFormat="1" x14ac:dyDescent="0.25">
      <c r="B215" s="375" t="s">
        <v>332</v>
      </c>
      <c r="C215" s="494" t="s">
        <v>551</v>
      </c>
      <c r="D215" s="494" t="s">
        <v>853</v>
      </c>
      <c r="E215" s="375" t="s">
        <v>1139</v>
      </c>
      <c r="F215" s="375">
        <v>1</v>
      </c>
      <c r="G215" s="375">
        <v>0</v>
      </c>
      <c r="H215" s="375">
        <v>0</v>
      </c>
      <c r="I215" s="375">
        <v>0</v>
      </c>
      <c r="J215" s="375">
        <v>7</v>
      </c>
      <c r="K215" s="375">
        <v>0</v>
      </c>
      <c r="L215" s="375">
        <v>0</v>
      </c>
      <c r="M215" s="375">
        <v>0</v>
      </c>
      <c r="N215" s="375">
        <v>0</v>
      </c>
      <c r="O215" s="375">
        <v>0</v>
      </c>
      <c r="P215" s="375">
        <v>0</v>
      </c>
      <c r="Q215" s="375">
        <v>0</v>
      </c>
      <c r="R215" s="375">
        <v>0</v>
      </c>
      <c r="S215" s="375">
        <v>0</v>
      </c>
      <c r="T215" s="375">
        <v>0</v>
      </c>
      <c r="U215" s="375">
        <v>0</v>
      </c>
      <c r="V215" s="375">
        <v>1</v>
      </c>
      <c r="W215" s="375">
        <v>0</v>
      </c>
      <c r="X215" s="375">
        <v>0</v>
      </c>
      <c r="Y215" s="484">
        <v>26822.82</v>
      </c>
    </row>
    <row r="216" spans="2:25" s="157" customFormat="1" x14ac:dyDescent="0.25">
      <c r="B216" s="375" t="s">
        <v>332</v>
      </c>
      <c r="C216" s="494" t="s">
        <v>552</v>
      </c>
      <c r="D216" s="494" t="s">
        <v>854</v>
      </c>
      <c r="E216" s="375" t="s">
        <v>1140</v>
      </c>
      <c r="F216" s="375">
        <v>1</v>
      </c>
      <c r="G216" s="375">
        <v>0</v>
      </c>
      <c r="H216" s="375">
        <v>0</v>
      </c>
      <c r="I216" s="375">
        <v>0</v>
      </c>
      <c r="J216" s="375">
        <v>7</v>
      </c>
      <c r="K216" s="375">
        <v>0</v>
      </c>
      <c r="L216" s="375">
        <v>0</v>
      </c>
      <c r="M216" s="375">
        <v>0</v>
      </c>
      <c r="N216" s="375">
        <v>0</v>
      </c>
      <c r="O216" s="375">
        <v>0</v>
      </c>
      <c r="P216" s="375">
        <v>0</v>
      </c>
      <c r="Q216" s="375">
        <v>0</v>
      </c>
      <c r="R216" s="375">
        <v>0</v>
      </c>
      <c r="S216" s="375">
        <v>0</v>
      </c>
      <c r="T216" s="375">
        <v>0</v>
      </c>
      <c r="U216" s="375">
        <v>0</v>
      </c>
      <c r="V216" s="375">
        <v>1</v>
      </c>
      <c r="W216" s="375">
        <v>0</v>
      </c>
      <c r="X216" s="375">
        <v>0</v>
      </c>
      <c r="Y216" s="484">
        <v>38585.870000000003</v>
      </c>
    </row>
    <row r="217" spans="2:25" s="157" customFormat="1" x14ac:dyDescent="0.25">
      <c r="B217" s="375" t="s">
        <v>332</v>
      </c>
      <c r="C217" s="494" t="s">
        <v>553</v>
      </c>
      <c r="D217" s="494" t="s">
        <v>855</v>
      </c>
      <c r="E217" s="375" t="s">
        <v>1141</v>
      </c>
      <c r="F217" s="375">
        <v>1</v>
      </c>
      <c r="G217" s="375">
        <v>0</v>
      </c>
      <c r="H217" s="375">
        <v>0</v>
      </c>
      <c r="I217" s="375">
        <v>0</v>
      </c>
      <c r="J217" s="375">
        <v>7</v>
      </c>
      <c r="K217" s="375">
        <v>0</v>
      </c>
      <c r="L217" s="375">
        <v>0</v>
      </c>
      <c r="M217" s="375">
        <v>0</v>
      </c>
      <c r="N217" s="375">
        <v>0</v>
      </c>
      <c r="O217" s="375">
        <v>0</v>
      </c>
      <c r="P217" s="375">
        <v>0</v>
      </c>
      <c r="Q217" s="375">
        <v>0</v>
      </c>
      <c r="R217" s="375">
        <v>0</v>
      </c>
      <c r="S217" s="375">
        <v>0</v>
      </c>
      <c r="T217" s="375">
        <v>0</v>
      </c>
      <c r="U217" s="375">
        <v>0</v>
      </c>
      <c r="V217" s="375">
        <v>1</v>
      </c>
      <c r="W217" s="375">
        <v>0</v>
      </c>
      <c r="X217" s="375">
        <v>0</v>
      </c>
      <c r="Y217" s="484">
        <v>28988.1</v>
      </c>
    </row>
    <row r="218" spans="2:25" s="157" customFormat="1" x14ac:dyDescent="0.25">
      <c r="B218" s="375" t="s">
        <v>332</v>
      </c>
      <c r="C218" s="494" t="s">
        <v>554</v>
      </c>
      <c r="D218" s="494" t="s">
        <v>856</v>
      </c>
      <c r="E218" s="375" t="s">
        <v>1142</v>
      </c>
      <c r="F218" s="375">
        <v>1</v>
      </c>
      <c r="G218" s="375">
        <v>0</v>
      </c>
      <c r="H218" s="375">
        <v>0</v>
      </c>
      <c r="I218" s="375">
        <v>0</v>
      </c>
      <c r="J218" s="375">
        <v>7</v>
      </c>
      <c r="K218" s="375">
        <v>0</v>
      </c>
      <c r="L218" s="375">
        <v>0</v>
      </c>
      <c r="M218" s="375">
        <v>0</v>
      </c>
      <c r="N218" s="375">
        <v>0</v>
      </c>
      <c r="O218" s="375">
        <v>0</v>
      </c>
      <c r="P218" s="375">
        <v>0</v>
      </c>
      <c r="Q218" s="375">
        <v>0</v>
      </c>
      <c r="R218" s="375">
        <v>0</v>
      </c>
      <c r="S218" s="375">
        <v>0</v>
      </c>
      <c r="T218" s="375">
        <v>0</v>
      </c>
      <c r="U218" s="375">
        <v>0</v>
      </c>
      <c r="V218" s="375">
        <v>1</v>
      </c>
      <c r="W218" s="375">
        <v>0</v>
      </c>
      <c r="X218" s="375">
        <v>0</v>
      </c>
      <c r="Y218" s="484">
        <v>29116.59</v>
      </c>
    </row>
    <row r="219" spans="2:25" s="157" customFormat="1" x14ac:dyDescent="0.25">
      <c r="B219" s="375" t="s">
        <v>332</v>
      </c>
      <c r="C219" s="494" t="s">
        <v>555</v>
      </c>
      <c r="D219" s="494" t="s">
        <v>857</v>
      </c>
      <c r="E219" s="375" t="s">
        <v>1143</v>
      </c>
      <c r="F219" s="375">
        <v>1</v>
      </c>
      <c r="G219" s="375">
        <v>0</v>
      </c>
      <c r="H219" s="375">
        <v>0</v>
      </c>
      <c r="I219" s="375">
        <v>0</v>
      </c>
      <c r="J219" s="375">
        <v>7</v>
      </c>
      <c r="K219" s="375">
        <v>0</v>
      </c>
      <c r="L219" s="375">
        <v>0</v>
      </c>
      <c r="M219" s="375">
        <v>0</v>
      </c>
      <c r="N219" s="375">
        <v>0</v>
      </c>
      <c r="O219" s="375">
        <v>0</v>
      </c>
      <c r="P219" s="375">
        <v>0</v>
      </c>
      <c r="Q219" s="375">
        <v>0</v>
      </c>
      <c r="R219" s="375">
        <v>0</v>
      </c>
      <c r="S219" s="375">
        <v>0</v>
      </c>
      <c r="T219" s="375">
        <v>0</v>
      </c>
      <c r="U219" s="375">
        <v>0</v>
      </c>
      <c r="V219" s="375">
        <v>1</v>
      </c>
      <c r="W219" s="375">
        <v>0</v>
      </c>
      <c r="X219" s="375">
        <v>0</v>
      </c>
      <c r="Y219" s="484">
        <v>19193.28</v>
      </c>
    </row>
    <row r="220" spans="2:25" s="157" customFormat="1" x14ac:dyDescent="0.25">
      <c r="B220" s="375" t="s">
        <v>332</v>
      </c>
      <c r="C220" s="494" t="s">
        <v>556</v>
      </c>
      <c r="D220" s="494" t="s">
        <v>858</v>
      </c>
      <c r="E220" s="375" t="s">
        <v>1144</v>
      </c>
      <c r="F220" s="375">
        <v>1</v>
      </c>
      <c r="G220" s="375">
        <v>0</v>
      </c>
      <c r="H220" s="375">
        <v>0</v>
      </c>
      <c r="I220" s="375">
        <v>0</v>
      </c>
      <c r="J220" s="375">
        <v>7</v>
      </c>
      <c r="K220" s="375">
        <v>0</v>
      </c>
      <c r="L220" s="375">
        <v>0</v>
      </c>
      <c r="M220" s="375">
        <v>0</v>
      </c>
      <c r="N220" s="375">
        <v>0</v>
      </c>
      <c r="O220" s="375">
        <v>0</v>
      </c>
      <c r="P220" s="375">
        <v>0</v>
      </c>
      <c r="Q220" s="375">
        <v>0</v>
      </c>
      <c r="R220" s="375">
        <v>0</v>
      </c>
      <c r="S220" s="375">
        <v>0</v>
      </c>
      <c r="T220" s="375">
        <v>0</v>
      </c>
      <c r="U220" s="375">
        <v>0</v>
      </c>
      <c r="V220" s="375">
        <v>1</v>
      </c>
      <c r="W220" s="375">
        <v>0</v>
      </c>
      <c r="X220" s="375">
        <v>0</v>
      </c>
      <c r="Y220" s="484">
        <v>27356.94</v>
      </c>
    </row>
    <row r="221" spans="2:25" s="157" customFormat="1" x14ac:dyDescent="0.25">
      <c r="B221" s="375" t="s">
        <v>332</v>
      </c>
      <c r="C221" s="494" t="s">
        <v>557</v>
      </c>
      <c r="D221" s="494" t="s">
        <v>859</v>
      </c>
      <c r="E221" s="375" t="s">
        <v>1145</v>
      </c>
      <c r="F221" s="375">
        <v>1</v>
      </c>
      <c r="G221" s="375">
        <v>0</v>
      </c>
      <c r="H221" s="375">
        <v>0</v>
      </c>
      <c r="I221" s="375">
        <v>0</v>
      </c>
      <c r="J221" s="375">
        <v>7</v>
      </c>
      <c r="K221" s="375">
        <v>0</v>
      </c>
      <c r="L221" s="375">
        <v>0</v>
      </c>
      <c r="M221" s="375">
        <v>0</v>
      </c>
      <c r="N221" s="375">
        <v>0</v>
      </c>
      <c r="O221" s="375">
        <v>0</v>
      </c>
      <c r="P221" s="375">
        <v>0</v>
      </c>
      <c r="Q221" s="375">
        <v>0</v>
      </c>
      <c r="R221" s="375">
        <v>0</v>
      </c>
      <c r="S221" s="375">
        <v>0</v>
      </c>
      <c r="T221" s="375">
        <v>0</v>
      </c>
      <c r="U221" s="375">
        <v>0</v>
      </c>
      <c r="V221" s="375">
        <v>1</v>
      </c>
      <c r="W221" s="375">
        <v>0</v>
      </c>
      <c r="X221" s="375">
        <v>0</v>
      </c>
      <c r="Y221" s="484">
        <v>35304.04</v>
      </c>
    </row>
    <row r="222" spans="2:25" s="157" customFormat="1" x14ac:dyDescent="0.25">
      <c r="B222" s="375" t="s">
        <v>332</v>
      </c>
      <c r="C222" s="494" t="s">
        <v>558</v>
      </c>
      <c r="D222" s="494" t="s">
        <v>860</v>
      </c>
      <c r="E222" s="375" t="s">
        <v>1146</v>
      </c>
      <c r="F222" s="375">
        <v>1</v>
      </c>
      <c r="G222" s="375">
        <v>0</v>
      </c>
      <c r="H222" s="375">
        <v>0</v>
      </c>
      <c r="I222" s="375">
        <v>0</v>
      </c>
      <c r="J222" s="375">
        <v>7</v>
      </c>
      <c r="K222" s="375">
        <v>0</v>
      </c>
      <c r="L222" s="375">
        <v>0</v>
      </c>
      <c r="M222" s="375">
        <v>0</v>
      </c>
      <c r="N222" s="375">
        <v>0</v>
      </c>
      <c r="O222" s="375">
        <v>0</v>
      </c>
      <c r="P222" s="375">
        <v>0</v>
      </c>
      <c r="Q222" s="375">
        <v>0</v>
      </c>
      <c r="R222" s="375">
        <v>0</v>
      </c>
      <c r="S222" s="375">
        <v>0</v>
      </c>
      <c r="T222" s="375">
        <v>0</v>
      </c>
      <c r="U222" s="375">
        <v>0</v>
      </c>
      <c r="V222" s="375">
        <v>1</v>
      </c>
      <c r="W222" s="375">
        <v>0</v>
      </c>
      <c r="X222" s="375">
        <v>0</v>
      </c>
      <c r="Y222" s="484">
        <v>23494.13</v>
      </c>
    </row>
    <row r="223" spans="2:25" s="157" customFormat="1" x14ac:dyDescent="0.25">
      <c r="B223" s="375" t="s">
        <v>332</v>
      </c>
      <c r="C223" s="494" t="s">
        <v>559</v>
      </c>
      <c r="D223" s="494" t="s">
        <v>861</v>
      </c>
      <c r="E223" s="375" t="s">
        <v>1147</v>
      </c>
      <c r="F223" s="375">
        <v>1</v>
      </c>
      <c r="G223" s="375">
        <v>0</v>
      </c>
      <c r="H223" s="375">
        <v>0</v>
      </c>
      <c r="I223" s="375">
        <v>0</v>
      </c>
      <c r="J223" s="375">
        <v>7</v>
      </c>
      <c r="K223" s="375">
        <v>0</v>
      </c>
      <c r="L223" s="375">
        <v>0</v>
      </c>
      <c r="M223" s="375">
        <v>0</v>
      </c>
      <c r="N223" s="375">
        <v>0</v>
      </c>
      <c r="O223" s="375">
        <v>0</v>
      </c>
      <c r="P223" s="375">
        <v>0</v>
      </c>
      <c r="Q223" s="375">
        <v>0</v>
      </c>
      <c r="R223" s="375">
        <v>0</v>
      </c>
      <c r="S223" s="375">
        <v>0</v>
      </c>
      <c r="T223" s="375">
        <v>0</v>
      </c>
      <c r="U223" s="375">
        <v>0</v>
      </c>
      <c r="V223" s="375">
        <v>1</v>
      </c>
      <c r="W223" s="375">
        <v>0</v>
      </c>
      <c r="X223" s="375">
        <v>0</v>
      </c>
      <c r="Y223" s="484">
        <v>38614.559999999998</v>
      </c>
    </row>
    <row r="224" spans="2:25" s="157" customFormat="1" x14ac:dyDescent="0.25">
      <c r="B224" s="375" t="s">
        <v>332</v>
      </c>
      <c r="C224" s="494" t="s">
        <v>560</v>
      </c>
      <c r="D224" s="494" t="s">
        <v>862</v>
      </c>
      <c r="E224" s="375" t="s">
        <v>1148</v>
      </c>
      <c r="F224" s="375">
        <v>1</v>
      </c>
      <c r="G224" s="375">
        <v>0</v>
      </c>
      <c r="H224" s="375">
        <v>0</v>
      </c>
      <c r="I224" s="375">
        <v>0</v>
      </c>
      <c r="J224" s="375">
        <v>7</v>
      </c>
      <c r="K224" s="375">
        <v>0</v>
      </c>
      <c r="L224" s="375">
        <v>0</v>
      </c>
      <c r="M224" s="375">
        <v>0</v>
      </c>
      <c r="N224" s="375">
        <v>0</v>
      </c>
      <c r="O224" s="375">
        <v>0</v>
      </c>
      <c r="P224" s="375">
        <v>0</v>
      </c>
      <c r="Q224" s="375">
        <v>0</v>
      </c>
      <c r="R224" s="375">
        <v>0</v>
      </c>
      <c r="S224" s="375">
        <v>0</v>
      </c>
      <c r="T224" s="375">
        <v>0</v>
      </c>
      <c r="U224" s="375">
        <v>0</v>
      </c>
      <c r="V224" s="375">
        <v>1</v>
      </c>
      <c r="W224" s="375">
        <v>0</v>
      </c>
      <c r="X224" s="375">
        <v>0</v>
      </c>
      <c r="Y224" s="484">
        <v>35584.949999999997</v>
      </c>
    </row>
    <row r="225" spans="2:25" s="157" customFormat="1" x14ac:dyDescent="0.25">
      <c r="B225" s="375" t="s">
        <v>332</v>
      </c>
      <c r="C225" s="494" t="s">
        <v>561</v>
      </c>
      <c r="D225" s="494" t="s">
        <v>863</v>
      </c>
      <c r="E225" s="375" t="s">
        <v>1149</v>
      </c>
      <c r="F225" s="375">
        <v>1</v>
      </c>
      <c r="G225" s="375">
        <v>0</v>
      </c>
      <c r="H225" s="375">
        <v>0</v>
      </c>
      <c r="I225" s="375">
        <v>0</v>
      </c>
      <c r="J225" s="375">
        <v>7</v>
      </c>
      <c r="K225" s="375">
        <v>0</v>
      </c>
      <c r="L225" s="375">
        <v>0</v>
      </c>
      <c r="M225" s="375">
        <v>0</v>
      </c>
      <c r="N225" s="375">
        <v>0</v>
      </c>
      <c r="O225" s="375">
        <v>0</v>
      </c>
      <c r="P225" s="375">
        <v>0</v>
      </c>
      <c r="Q225" s="375">
        <v>0</v>
      </c>
      <c r="R225" s="375">
        <v>0</v>
      </c>
      <c r="S225" s="375">
        <v>0</v>
      </c>
      <c r="T225" s="375">
        <v>0</v>
      </c>
      <c r="U225" s="375">
        <v>0</v>
      </c>
      <c r="V225" s="375">
        <v>1</v>
      </c>
      <c r="W225" s="375">
        <v>0</v>
      </c>
      <c r="X225" s="375">
        <v>0</v>
      </c>
      <c r="Y225" s="484">
        <v>33107.519999999997</v>
      </c>
    </row>
    <row r="226" spans="2:25" s="157" customFormat="1" x14ac:dyDescent="0.25">
      <c r="B226" s="375" t="s">
        <v>332</v>
      </c>
      <c r="C226" s="494" t="s">
        <v>562</v>
      </c>
      <c r="D226" s="494" t="s">
        <v>864</v>
      </c>
      <c r="E226" s="375" t="s">
        <v>1150</v>
      </c>
      <c r="F226" s="375">
        <v>1</v>
      </c>
      <c r="G226" s="375">
        <v>0</v>
      </c>
      <c r="H226" s="375">
        <v>0</v>
      </c>
      <c r="I226" s="375">
        <v>0</v>
      </c>
      <c r="J226" s="375">
        <v>7</v>
      </c>
      <c r="K226" s="375">
        <v>0</v>
      </c>
      <c r="L226" s="375">
        <v>0</v>
      </c>
      <c r="M226" s="375">
        <v>0</v>
      </c>
      <c r="N226" s="375">
        <v>0</v>
      </c>
      <c r="O226" s="375">
        <v>0</v>
      </c>
      <c r="P226" s="375">
        <v>0</v>
      </c>
      <c r="Q226" s="375">
        <v>0</v>
      </c>
      <c r="R226" s="375">
        <v>0</v>
      </c>
      <c r="S226" s="375">
        <v>0</v>
      </c>
      <c r="T226" s="375">
        <v>0</v>
      </c>
      <c r="U226" s="375">
        <v>0</v>
      </c>
      <c r="V226" s="375">
        <v>1</v>
      </c>
      <c r="W226" s="375">
        <v>0</v>
      </c>
      <c r="X226" s="375">
        <v>0</v>
      </c>
      <c r="Y226" s="484">
        <v>27326.959999999999</v>
      </c>
    </row>
    <row r="227" spans="2:25" s="157" customFormat="1" x14ac:dyDescent="0.25">
      <c r="B227" s="375" t="s">
        <v>332</v>
      </c>
      <c r="C227" s="494" t="s">
        <v>563</v>
      </c>
      <c r="D227" s="494" t="s">
        <v>865</v>
      </c>
      <c r="E227" s="375" t="s">
        <v>1151</v>
      </c>
      <c r="F227" s="375">
        <v>1</v>
      </c>
      <c r="G227" s="375">
        <v>0</v>
      </c>
      <c r="H227" s="375">
        <v>0</v>
      </c>
      <c r="I227" s="375">
        <v>0</v>
      </c>
      <c r="J227" s="375">
        <v>7</v>
      </c>
      <c r="K227" s="375">
        <v>0</v>
      </c>
      <c r="L227" s="375">
        <v>0</v>
      </c>
      <c r="M227" s="375">
        <v>0</v>
      </c>
      <c r="N227" s="375">
        <v>0</v>
      </c>
      <c r="O227" s="375">
        <v>0</v>
      </c>
      <c r="P227" s="375">
        <v>0</v>
      </c>
      <c r="Q227" s="375">
        <v>0</v>
      </c>
      <c r="R227" s="375">
        <v>0</v>
      </c>
      <c r="S227" s="375">
        <v>0</v>
      </c>
      <c r="T227" s="375">
        <v>0</v>
      </c>
      <c r="U227" s="375">
        <v>0</v>
      </c>
      <c r="V227" s="375">
        <v>1</v>
      </c>
      <c r="W227" s="375">
        <v>0</v>
      </c>
      <c r="X227" s="375">
        <v>0</v>
      </c>
      <c r="Y227" s="484">
        <v>29805.55</v>
      </c>
    </row>
    <row r="228" spans="2:25" s="157" customFormat="1" x14ac:dyDescent="0.25">
      <c r="B228" s="375" t="s">
        <v>332</v>
      </c>
      <c r="C228" s="494" t="s">
        <v>564</v>
      </c>
      <c r="D228" s="494" t="s">
        <v>866</v>
      </c>
      <c r="E228" s="375" t="s">
        <v>1152</v>
      </c>
      <c r="F228" s="375">
        <v>1</v>
      </c>
      <c r="G228" s="375">
        <v>0</v>
      </c>
      <c r="H228" s="375">
        <v>0</v>
      </c>
      <c r="I228" s="375">
        <v>0</v>
      </c>
      <c r="J228" s="375">
        <v>7</v>
      </c>
      <c r="K228" s="375">
        <v>0</v>
      </c>
      <c r="L228" s="375">
        <v>0</v>
      </c>
      <c r="M228" s="375">
        <v>0</v>
      </c>
      <c r="N228" s="375">
        <v>0</v>
      </c>
      <c r="O228" s="375">
        <v>0</v>
      </c>
      <c r="P228" s="375">
        <v>0</v>
      </c>
      <c r="Q228" s="375">
        <v>0</v>
      </c>
      <c r="R228" s="375">
        <v>0</v>
      </c>
      <c r="S228" s="375">
        <v>0</v>
      </c>
      <c r="T228" s="375">
        <v>0</v>
      </c>
      <c r="U228" s="375">
        <v>0</v>
      </c>
      <c r="V228" s="375">
        <v>1</v>
      </c>
      <c r="W228" s="375">
        <v>0</v>
      </c>
      <c r="X228" s="375">
        <v>0</v>
      </c>
      <c r="Y228" s="484">
        <v>27417.919999999998</v>
      </c>
    </row>
    <row r="229" spans="2:25" s="157" customFormat="1" x14ac:dyDescent="0.25">
      <c r="B229" s="375" t="s">
        <v>332</v>
      </c>
      <c r="C229" s="494" t="s">
        <v>565</v>
      </c>
      <c r="D229" s="494" t="s">
        <v>867</v>
      </c>
      <c r="E229" s="375" t="s">
        <v>1153</v>
      </c>
      <c r="F229" s="375">
        <v>1</v>
      </c>
      <c r="G229" s="375">
        <v>0</v>
      </c>
      <c r="H229" s="375">
        <v>0</v>
      </c>
      <c r="I229" s="375">
        <v>0</v>
      </c>
      <c r="J229" s="375">
        <v>7</v>
      </c>
      <c r="K229" s="375">
        <v>0</v>
      </c>
      <c r="L229" s="375">
        <v>0</v>
      </c>
      <c r="M229" s="375">
        <v>0</v>
      </c>
      <c r="N229" s="375">
        <v>0</v>
      </c>
      <c r="O229" s="375">
        <v>0</v>
      </c>
      <c r="P229" s="375">
        <v>0</v>
      </c>
      <c r="Q229" s="375">
        <v>0</v>
      </c>
      <c r="R229" s="375">
        <v>0</v>
      </c>
      <c r="S229" s="375">
        <v>0</v>
      </c>
      <c r="T229" s="375">
        <v>0</v>
      </c>
      <c r="U229" s="375">
        <v>0</v>
      </c>
      <c r="V229" s="375">
        <v>1</v>
      </c>
      <c r="W229" s="375">
        <v>0</v>
      </c>
      <c r="X229" s="375">
        <v>0</v>
      </c>
      <c r="Y229" s="484">
        <v>25864.720000000001</v>
      </c>
    </row>
    <row r="230" spans="2:25" s="157" customFormat="1" x14ac:dyDescent="0.25">
      <c r="B230" s="375" t="s">
        <v>332</v>
      </c>
      <c r="C230" s="494" t="s">
        <v>566</v>
      </c>
      <c r="D230" s="494" t="s">
        <v>868</v>
      </c>
      <c r="E230" s="375" t="s">
        <v>1154</v>
      </c>
      <c r="F230" s="375">
        <v>1</v>
      </c>
      <c r="G230" s="375">
        <v>0</v>
      </c>
      <c r="H230" s="375">
        <v>0</v>
      </c>
      <c r="I230" s="375">
        <v>0</v>
      </c>
      <c r="J230" s="375">
        <v>7</v>
      </c>
      <c r="K230" s="375">
        <v>0</v>
      </c>
      <c r="L230" s="375">
        <v>0</v>
      </c>
      <c r="M230" s="375">
        <v>0</v>
      </c>
      <c r="N230" s="375">
        <v>0</v>
      </c>
      <c r="O230" s="375">
        <v>0</v>
      </c>
      <c r="P230" s="375">
        <v>0</v>
      </c>
      <c r="Q230" s="375">
        <v>0</v>
      </c>
      <c r="R230" s="375">
        <v>0</v>
      </c>
      <c r="S230" s="375">
        <v>0</v>
      </c>
      <c r="T230" s="375">
        <v>0</v>
      </c>
      <c r="U230" s="375">
        <v>0</v>
      </c>
      <c r="V230" s="375">
        <v>1</v>
      </c>
      <c r="W230" s="375">
        <v>0</v>
      </c>
      <c r="X230" s="375">
        <v>0</v>
      </c>
      <c r="Y230" s="484">
        <v>30417.51</v>
      </c>
    </row>
    <row r="231" spans="2:25" s="157" customFormat="1" x14ac:dyDescent="0.25">
      <c r="B231" s="375" t="s">
        <v>332</v>
      </c>
      <c r="C231" s="494" t="s">
        <v>567</v>
      </c>
      <c r="D231" s="494" t="s">
        <v>869</v>
      </c>
      <c r="E231" s="375" t="s">
        <v>1155</v>
      </c>
      <c r="F231" s="375">
        <v>1</v>
      </c>
      <c r="G231" s="375">
        <v>0</v>
      </c>
      <c r="H231" s="375">
        <v>0</v>
      </c>
      <c r="I231" s="375">
        <v>0</v>
      </c>
      <c r="J231" s="375">
        <v>7</v>
      </c>
      <c r="K231" s="375">
        <v>0</v>
      </c>
      <c r="L231" s="375">
        <v>0</v>
      </c>
      <c r="M231" s="375">
        <v>0</v>
      </c>
      <c r="N231" s="375">
        <v>0</v>
      </c>
      <c r="O231" s="375">
        <v>0</v>
      </c>
      <c r="P231" s="375">
        <v>0</v>
      </c>
      <c r="Q231" s="375">
        <v>0</v>
      </c>
      <c r="R231" s="375">
        <v>0</v>
      </c>
      <c r="S231" s="375">
        <v>0</v>
      </c>
      <c r="T231" s="375">
        <v>0</v>
      </c>
      <c r="U231" s="375">
        <v>0</v>
      </c>
      <c r="V231" s="375">
        <v>1</v>
      </c>
      <c r="W231" s="375">
        <v>0</v>
      </c>
      <c r="X231" s="375">
        <v>0</v>
      </c>
      <c r="Y231" s="484">
        <v>60913.760000000002</v>
      </c>
    </row>
    <row r="232" spans="2:25" s="157" customFormat="1" x14ac:dyDescent="0.25">
      <c r="B232" s="375" t="s">
        <v>332</v>
      </c>
      <c r="C232" s="494" t="s">
        <v>568</v>
      </c>
      <c r="D232" s="494" t="s">
        <v>870</v>
      </c>
      <c r="E232" s="375" t="s">
        <v>1156</v>
      </c>
      <c r="F232" s="375">
        <v>1</v>
      </c>
      <c r="G232" s="375">
        <v>0</v>
      </c>
      <c r="H232" s="375">
        <v>0</v>
      </c>
      <c r="I232" s="375">
        <v>0</v>
      </c>
      <c r="J232" s="375">
        <v>7</v>
      </c>
      <c r="K232" s="375">
        <v>0</v>
      </c>
      <c r="L232" s="375">
        <v>0</v>
      </c>
      <c r="M232" s="375">
        <v>0</v>
      </c>
      <c r="N232" s="375">
        <v>0</v>
      </c>
      <c r="O232" s="375">
        <v>0</v>
      </c>
      <c r="P232" s="375">
        <v>0</v>
      </c>
      <c r="Q232" s="375">
        <v>0</v>
      </c>
      <c r="R232" s="375">
        <v>0</v>
      </c>
      <c r="S232" s="375">
        <v>0</v>
      </c>
      <c r="T232" s="375">
        <v>0</v>
      </c>
      <c r="U232" s="375">
        <v>0</v>
      </c>
      <c r="V232" s="375">
        <v>1</v>
      </c>
      <c r="W232" s="375">
        <v>0</v>
      </c>
      <c r="X232" s="375">
        <v>0</v>
      </c>
      <c r="Y232" s="484">
        <v>26302.2</v>
      </c>
    </row>
    <row r="233" spans="2:25" s="157" customFormat="1" x14ac:dyDescent="0.25">
      <c r="B233" s="375" t="s">
        <v>332</v>
      </c>
      <c r="C233" s="494" t="s">
        <v>569</v>
      </c>
      <c r="D233" s="494" t="s">
        <v>871</v>
      </c>
      <c r="E233" s="375" t="s">
        <v>1157</v>
      </c>
      <c r="F233" s="375">
        <v>1</v>
      </c>
      <c r="G233" s="375">
        <v>0</v>
      </c>
      <c r="H233" s="375">
        <v>0</v>
      </c>
      <c r="I233" s="375">
        <v>0</v>
      </c>
      <c r="J233" s="375">
        <v>7</v>
      </c>
      <c r="K233" s="375">
        <v>0</v>
      </c>
      <c r="L233" s="375">
        <v>0</v>
      </c>
      <c r="M233" s="375">
        <v>0</v>
      </c>
      <c r="N233" s="375">
        <v>0</v>
      </c>
      <c r="O233" s="375">
        <v>0</v>
      </c>
      <c r="P233" s="375">
        <v>0</v>
      </c>
      <c r="Q233" s="375">
        <v>0</v>
      </c>
      <c r="R233" s="375">
        <v>0</v>
      </c>
      <c r="S233" s="375">
        <v>0</v>
      </c>
      <c r="T233" s="375">
        <v>0</v>
      </c>
      <c r="U233" s="375">
        <v>0</v>
      </c>
      <c r="V233" s="375">
        <v>1</v>
      </c>
      <c r="W233" s="375">
        <v>0</v>
      </c>
      <c r="X233" s="375">
        <v>0</v>
      </c>
      <c r="Y233" s="484">
        <v>21531.66</v>
      </c>
    </row>
    <row r="234" spans="2:25" s="157" customFormat="1" x14ac:dyDescent="0.25">
      <c r="B234" s="375" t="s">
        <v>332</v>
      </c>
      <c r="C234" s="494" t="s">
        <v>570</v>
      </c>
      <c r="D234" s="494" t="s">
        <v>872</v>
      </c>
      <c r="E234" s="375" t="s">
        <v>1255</v>
      </c>
      <c r="F234" s="375">
        <v>1</v>
      </c>
      <c r="G234" s="375">
        <v>0</v>
      </c>
      <c r="H234" s="375">
        <v>0</v>
      </c>
      <c r="I234" s="375">
        <v>0</v>
      </c>
      <c r="J234" s="375">
        <v>7</v>
      </c>
      <c r="K234" s="375">
        <v>0</v>
      </c>
      <c r="L234" s="375">
        <v>0</v>
      </c>
      <c r="M234" s="375">
        <v>0</v>
      </c>
      <c r="N234" s="375">
        <v>0</v>
      </c>
      <c r="O234" s="375">
        <v>0</v>
      </c>
      <c r="P234" s="375">
        <v>0</v>
      </c>
      <c r="Q234" s="375">
        <v>0</v>
      </c>
      <c r="R234" s="375">
        <v>0</v>
      </c>
      <c r="S234" s="375">
        <v>0</v>
      </c>
      <c r="T234" s="375">
        <v>0</v>
      </c>
      <c r="U234" s="375">
        <v>0</v>
      </c>
      <c r="V234" s="375">
        <v>1</v>
      </c>
      <c r="W234" s="375">
        <v>0</v>
      </c>
      <c r="X234" s="375">
        <v>0</v>
      </c>
      <c r="Y234" s="484">
        <v>38483.269999999997</v>
      </c>
    </row>
    <row r="235" spans="2:25" s="157" customFormat="1" x14ac:dyDescent="0.25">
      <c r="B235" s="375" t="s">
        <v>332</v>
      </c>
      <c r="C235" s="494" t="s">
        <v>571</v>
      </c>
      <c r="D235" s="494" t="s">
        <v>873</v>
      </c>
      <c r="E235" s="375" t="s">
        <v>1158</v>
      </c>
      <c r="F235" s="375">
        <v>1</v>
      </c>
      <c r="G235" s="375">
        <v>0</v>
      </c>
      <c r="H235" s="375">
        <v>0</v>
      </c>
      <c r="I235" s="375">
        <v>0</v>
      </c>
      <c r="J235" s="375">
        <v>7</v>
      </c>
      <c r="K235" s="375">
        <v>0</v>
      </c>
      <c r="L235" s="375">
        <v>0</v>
      </c>
      <c r="M235" s="375">
        <v>0</v>
      </c>
      <c r="N235" s="375">
        <v>0</v>
      </c>
      <c r="O235" s="375">
        <v>0</v>
      </c>
      <c r="P235" s="375">
        <v>0</v>
      </c>
      <c r="Q235" s="375">
        <v>0</v>
      </c>
      <c r="R235" s="375">
        <v>0</v>
      </c>
      <c r="S235" s="375">
        <v>0</v>
      </c>
      <c r="T235" s="375">
        <v>0</v>
      </c>
      <c r="U235" s="375">
        <v>0</v>
      </c>
      <c r="V235" s="375">
        <v>1</v>
      </c>
      <c r="W235" s="375">
        <v>0</v>
      </c>
      <c r="X235" s="375">
        <v>0</v>
      </c>
      <c r="Y235" s="484">
        <v>20672.310000000001</v>
      </c>
    </row>
    <row r="236" spans="2:25" s="157" customFormat="1" x14ac:dyDescent="0.25">
      <c r="B236" s="375" t="s">
        <v>332</v>
      </c>
      <c r="C236" s="494" t="s">
        <v>572</v>
      </c>
      <c r="D236" s="494" t="s">
        <v>874</v>
      </c>
      <c r="E236" s="375" t="s">
        <v>1159</v>
      </c>
      <c r="F236" s="375">
        <v>1</v>
      </c>
      <c r="G236" s="375">
        <v>0</v>
      </c>
      <c r="H236" s="375">
        <v>0</v>
      </c>
      <c r="I236" s="375">
        <v>0</v>
      </c>
      <c r="J236" s="375">
        <v>7</v>
      </c>
      <c r="K236" s="375">
        <v>0</v>
      </c>
      <c r="L236" s="375">
        <v>0</v>
      </c>
      <c r="M236" s="375">
        <v>0</v>
      </c>
      <c r="N236" s="375">
        <v>0</v>
      </c>
      <c r="O236" s="375">
        <v>0</v>
      </c>
      <c r="P236" s="375">
        <v>0</v>
      </c>
      <c r="Q236" s="375">
        <v>0</v>
      </c>
      <c r="R236" s="375">
        <v>0</v>
      </c>
      <c r="S236" s="375">
        <v>0</v>
      </c>
      <c r="T236" s="375">
        <v>0</v>
      </c>
      <c r="U236" s="375">
        <v>0</v>
      </c>
      <c r="V236" s="375">
        <v>1</v>
      </c>
      <c r="W236" s="375">
        <v>0</v>
      </c>
      <c r="X236" s="375">
        <v>0</v>
      </c>
      <c r="Y236" s="484">
        <v>18846.78</v>
      </c>
    </row>
    <row r="237" spans="2:25" s="157" customFormat="1" x14ac:dyDescent="0.25">
      <c r="B237" s="375" t="s">
        <v>332</v>
      </c>
      <c r="C237" s="494" t="s">
        <v>573</v>
      </c>
      <c r="D237" s="494" t="s">
        <v>875</v>
      </c>
      <c r="E237" s="375" t="s">
        <v>1160</v>
      </c>
      <c r="F237" s="375">
        <v>1</v>
      </c>
      <c r="G237" s="375">
        <v>0</v>
      </c>
      <c r="H237" s="375">
        <v>0</v>
      </c>
      <c r="I237" s="375">
        <v>0</v>
      </c>
      <c r="J237" s="375">
        <v>7</v>
      </c>
      <c r="K237" s="375">
        <v>0</v>
      </c>
      <c r="L237" s="375">
        <v>0</v>
      </c>
      <c r="M237" s="375">
        <v>0</v>
      </c>
      <c r="N237" s="375">
        <v>0</v>
      </c>
      <c r="O237" s="375">
        <v>0</v>
      </c>
      <c r="P237" s="375">
        <v>0</v>
      </c>
      <c r="Q237" s="375">
        <v>0</v>
      </c>
      <c r="R237" s="375">
        <v>0</v>
      </c>
      <c r="S237" s="375">
        <v>0</v>
      </c>
      <c r="T237" s="375">
        <v>0</v>
      </c>
      <c r="U237" s="375">
        <v>0</v>
      </c>
      <c r="V237" s="375">
        <v>1</v>
      </c>
      <c r="W237" s="375">
        <v>0</v>
      </c>
      <c r="X237" s="375">
        <v>0</v>
      </c>
      <c r="Y237" s="484">
        <v>23618.65</v>
      </c>
    </row>
    <row r="238" spans="2:25" s="157" customFormat="1" x14ac:dyDescent="0.25">
      <c r="B238" s="375" t="s">
        <v>332</v>
      </c>
      <c r="C238" s="494" t="s">
        <v>574</v>
      </c>
      <c r="D238" s="494" t="s">
        <v>876</v>
      </c>
      <c r="E238" s="375" t="s">
        <v>1161</v>
      </c>
      <c r="F238" s="375">
        <v>1</v>
      </c>
      <c r="G238" s="375">
        <v>0</v>
      </c>
      <c r="H238" s="375">
        <v>0</v>
      </c>
      <c r="I238" s="375">
        <v>0</v>
      </c>
      <c r="J238" s="375">
        <v>7</v>
      </c>
      <c r="K238" s="375">
        <v>0</v>
      </c>
      <c r="L238" s="375">
        <v>0</v>
      </c>
      <c r="M238" s="375">
        <v>0</v>
      </c>
      <c r="N238" s="375">
        <v>0</v>
      </c>
      <c r="O238" s="375">
        <v>0</v>
      </c>
      <c r="P238" s="375">
        <v>0</v>
      </c>
      <c r="Q238" s="375">
        <v>0</v>
      </c>
      <c r="R238" s="375">
        <v>0</v>
      </c>
      <c r="S238" s="375">
        <v>0</v>
      </c>
      <c r="T238" s="375">
        <v>0</v>
      </c>
      <c r="U238" s="375">
        <v>0</v>
      </c>
      <c r="V238" s="375">
        <v>1</v>
      </c>
      <c r="W238" s="375">
        <v>0</v>
      </c>
      <c r="X238" s="375">
        <v>0</v>
      </c>
      <c r="Y238" s="484">
        <v>26718.55</v>
      </c>
    </row>
    <row r="239" spans="2:25" s="157" customFormat="1" x14ac:dyDescent="0.25">
      <c r="B239" s="375" t="s">
        <v>332</v>
      </c>
      <c r="C239" s="494" t="s">
        <v>575</v>
      </c>
      <c r="D239" s="494" t="s">
        <v>877</v>
      </c>
      <c r="E239" s="375" t="s">
        <v>1162</v>
      </c>
      <c r="F239" s="375">
        <v>1</v>
      </c>
      <c r="G239" s="375">
        <v>0</v>
      </c>
      <c r="H239" s="375">
        <v>0</v>
      </c>
      <c r="I239" s="375">
        <v>0</v>
      </c>
      <c r="J239" s="375">
        <v>7</v>
      </c>
      <c r="K239" s="375">
        <v>0</v>
      </c>
      <c r="L239" s="375">
        <v>0</v>
      </c>
      <c r="M239" s="375">
        <v>0</v>
      </c>
      <c r="N239" s="375">
        <v>0</v>
      </c>
      <c r="O239" s="375">
        <v>0</v>
      </c>
      <c r="P239" s="375">
        <v>0</v>
      </c>
      <c r="Q239" s="375">
        <v>0</v>
      </c>
      <c r="R239" s="375">
        <v>0</v>
      </c>
      <c r="S239" s="375">
        <v>0</v>
      </c>
      <c r="T239" s="375">
        <v>0</v>
      </c>
      <c r="U239" s="375">
        <v>0</v>
      </c>
      <c r="V239" s="375">
        <v>1</v>
      </c>
      <c r="W239" s="375">
        <v>0</v>
      </c>
      <c r="X239" s="375">
        <v>0</v>
      </c>
      <c r="Y239" s="484">
        <v>37154.42</v>
      </c>
    </row>
    <row r="240" spans="2:25" s="157" customFormat="1" x14ac:dyDescent="0.25">
      <c r="B240" s="375" t="s">
        <v>332</v>
      </c>
      <c r="C240" s="494" t="s">
        <v>576</v>
      </c>
      <c r="D240" s="494" t="s">
        <v>878</v>
      </c>
      <c r="E240" s="375" t="s">
        <v>1163</v>
      </c>
      <c r="F240" s="375">
        <v>1</v>
      </c>
      <c r="G240" s="375">
        <v>0</v>
      </c>
      <c r="H240" s="375">
        <v>0</v>
      </c>
      <c r="I240" s="375">
        <v>0</v>
      </c>
      <c r="J240" s="375">
        <v>7</v>
      </c>
      <c r="K240" s="375">
        <v>0</v>
      </c>
      <c r="L240" s="375">
        <v>0</v>
      </c>
      <c r="M240" s="375">
        <v>0</v>
      </c>
      <c r="N240" s="375">
        <v>0</v>
      </c>
      <c r="O240" s="375">
        <v>0</v>
      </c>
      <c r="P240" s="375">
        <v>0</v>
      </c>
      <c r="Q240" s="375">
        <v>0</v>
      </c>
      <c r="R240" s="375">
        <v>0</v>
      </c>
      <c r="S240" s="375">
        <v>0</v>
      </c>
      <c r="T240" s="375">
        <v>0</v>
      </c>
      <c r="U240" s="375">
        <v>0</v>
      </c>
      <c r="V240" s="375">
        <v>1</v>
      </c>
      <c r="W240" s="375">
        <v>0</v>
      </c>
      <c r="X240" s="375">
        <v>0</v>
      </c>
      <c r="Y240" s="484">
        <v>65961.62</v>
      </c>
    </row>
    <row r="241" spans="2:25" s="157" customFormat="1" x14ac:dyDescent="0.25">
      <c r="B241" s="375" t="s">
        <v>332</v>
      </c>
      <c r="C241" s="494" t="s">
        <v>577</v>
      </c>
      <c r="D241" s="494" t="s">
        <v>879</v>
      </c>
      <c r="E241" s="375" t="s">
        <v>1164</v>
      </c>
      <c r="F241" s="375">
        <v>1</v>
      </c>
      <c r="G241" s="375">
        <v>0</v>
      </c>
      <c r="H241" s="375">
        <v>0</v>
      </c>
      <c r="I241" s="375">
        <v>0</v>
      </c>
      <c r="J241" s="375">
        <v>7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75">
        <v>0</v>
      </c>
      <c r="R241" s="375">
        <v>0</v>
      </c>
      <c r="S241" s="375">
        <v>0</v>
      </c>
      <c r="T241" s="375">
        <v>0</v>
      </c>
      <c r="U241" s="375">
        <v>0</v>
      </c>
      <c r="V241" s="375">
        <v>1</v>
      </c>
      <c r="W241" s="375">
        <v>0</v>
      </c>
      <c r="X241" s="375">
        <v>0</v>
      </c>
      <c r="Y241" s="484">
        <v>59942.22</v>
      </c>
    </row>
    <row r="242" spans="2:25" s="157" customFormat="1" x14ac:dyDescent="0.25">
      <c r="B242" s="375" t="s">
        <v>332</v>
      </c>
      <c r="C242" s="494" t="s">
        <v>578</v>
      </c>
      <c r="D242" s="494" t="s">
        <v>880</v>
      </c>
      <c r="E242" s="375" t="s">
        <v>1165</v>
      </c>
      <c r="F242" s="375">
        <v>1</v>
      </c>
      <c r="G242" s="375">
        <v>0</v>
      </c>
      <c r="H242" s="375">
        <v>0</v>
      </c>
      <c r="I242" s="375">
        <v>0</v>
      </c>
      <c r="J242" s="375">
        <v>7</v>
      </c>
      <c r="K242" s="375">
        <v>0</v>
      </c>
      <c r="L242" s="375">
        <v>0</v>
      </c>
      <c r="M242" s="375">
        <v>0</v>
      </c>
      <c r="N242" s="375">
        <v>0</v>
      </c>
      <c r="O242" s="375">
        <v>0</v>
      </c>
      <c r="P242" s="375">
        <v>0</v>
      </c>
      <c r="Q242" s="375">
        <v>0</v>
      </c>
      <c r="R242" s="375">
        <v>0</v>
      </c>
      <c r="S242" s="375">
        <v>0</v>
      </c>
      <c r="T242" s="375">
        <v>0</v>
      </c>
      <c r="U242" s="375">
        <v>0</v>
      </c>
      <c r="V242" s="375">
        <v>1</v>
      </c>
      <c r="W242" s="375">
        <v>0</v>
      </c>
      <c r="X242" s="375">
        <v>0</v>
      </c>
      <c r="Y242" s="484">
        <v>54449.48</v>
      </c>
    </row>
    <row r="243" spans="2:25" s="157" customFormat="1" x14ac:dyDescent="0.25">
      <c r="B243" s="375" t="s">
        <v>332</v>
      </c>
      <c r="C243" s="494" t="s">
        <v>579</v>
      </c>
      <c r="D243" s="494" t="s">
        <v>881</v>
      </c>
      <c r="E243" s="375" t="s">
        <v>1166</v>
      </c>
      <c r="F243" s="375">
        <v>1</v>
      </c>
      <c r="G243" s="375">
        <v>0</v>
      </c>
      <c r="H243" s="375">
        <v>0</v>
      </c>
      <c r="I243" s="375">
        <v>0</v>
      </c>
      <c r="J243" s="375">
        <v>7</v>
      </c>
      <c r="K243" s="375">
        <v>0</v>
      </c>
      <c r="L243" s="375">
        <v>0</v>
      </c>
      <c r="M243" s="375">
        <v>0</v>
      </c>
      <c r="N243" s="375">
        <v>0</v>
      </c>
      <c r="O243" s="375">
        <v>0</v>
      </c>
      <c r="P243" s="375">
        <v>0</v>
      </c>
      <c r="Q243" s="375">
        <v>0</v>
      </c>
      <c r="R243" s="375">
        <v>0</v>
      </c>
      <c r="S243" s="375">
        <v>0</v>
      </c>
      <c r="T243" s="375">
        <v>0</v>
      </c>
      <c r="U243" s="375">
        <v>0</v>
      </c>
      <c r="V243" s="375">
        <v>1</v>
      </c>
      <c r="W243" s="375">
        <v>0</v>
      </c>
      <c r="X243" s="375">
        <v>0</v>
      </c>
      <c r="Y243" s="484">
        <v>34630.019999999997</v>
      </c>
    </row>
    <row r="244" spans="2:25" s="157" customFormat="1" x14ac:dyDescent="0.25">
      <c r="B244" s="375" t="s">
        <v>332</v>
      </c>
      <c r="C244" s="494" t="s">
        <v>580</v>
      </c>
      <c r="D244" s="494" t="s">
        <v>882</v>
      </c>
      <c r="E244" s="375" t="s">
        <v>1167</v>
      </c>
      <c r="F244" s="375">
        <v>1</v>
      </c>
      <c r="G244" s="375">
        <v>0</v>
      </c>
      <c r="H244" s="375">
        <v>0</v>
      </c>
      <c r="I244" s="375">
        <v>0</v>
      </c>
      <c r="J244" s="375">
        <v>7</v>
      </c>
      <c r="K244" s="375">
        <v>0</v>
      </c>
      <c r="L244" s="375">
        <v>0</v>
      </c>
      <c r="M244" s="375">
        <v>0</v>
      </c>
      <c r="N244" s="375">
        <v>0</v>
      </c>
      <c r="O244" s="375">
        <v>0</v>
      </c>
      <c r="P244" s="375">
        <v>0</v>
      </c>
      <c r="Q244" s="375">
        <v>0</v>
      </c>
      <c r="R244" s="375">
        <v>0</v>
      </c>
      <c r="S244" s="375">
        <v>0</v>
      </c>
      <c r="T244" s="375">
        <v>0</v>
      </c>
      <c r="U244" s="375">
        <v>0</v>
      </c>
      <c r="V244" s="375">
        <v>1</v>
      </c>
      <c r="W244" s="375">
        <v>0</v>
      </c>
      <c r="X244" s="375">
        <v>0</v>
      </c>
      <c r="Y244" s="484">
        <v>25098.91</v>
      </c>
    </row>
    <row r="245" spans="2:25" s="157" customFormat="1" x14ac:dyDescent="0.25">
      <c r="B245" s="375" t="s">
        <v>332</v>
      </c>
      <c r="C245" s="494" t="s">
        <v>581</v>
      </c>
      <c r="D245" s="494" t="s">
        <v>883</v>
      </c>
      <c r="E245" s="375" t="s">
        <v>1168</v>
      </c>
      <c r="F245" s="375">
        <v>1</v>
      </c>
      <c r="G245" s="375">
        <v>0</v>
      </c>
      <c r="H245" s="375">
        <v>0</v>
      </c>
      <c r="I245" s="375">
        <v>0</v>
      </c>
      <c r="J245" s="375">
        <v>7</v>
      </c>
      <c r="K245" s="375">
        <v>0</v>
      </c>
      <c r="L245" s="375">
        <v>0</v>
      </c>
      <c r="M245" s="375">
        <v>0</v>
      </c>
      <c r="N245" s="375">
        <v>0</v>
      </c>
      <c r="O245" s="375">
        <v>0</v>
      </c>
      <c r="P245" s="375">
        <v>0</v>
      </c>
      <c r="Q245" s="375">
        <v>0</v>
      </c>
      <c r="R245" s="375">
        <v>0</v>
      </c>
      <c r="S245" s="375">
        <v>0</v>
      </c>
      <c r="T245" s="375">
        <v>0</v>
      </c>
      <c r="U245" s="375">
        <v>0</v>
      </c>
      <c r="V245" s="375">
        <v>1</v>
      </c>
      <c r="W245" s="375">
        <v>0</v>
      </c>
      <c r="X245" s="375">
        <v>0</v>
      </c>
      <c r="Y245" s="484">
        <v>22260.57</v>
      </c>
    </row>
    <row r="246" spans="2:25" s="157" customFormat="1" x14ac:dyDescent="0.25">
      <c r="B246" s="375" t="s">
        <v>332</v>
      </c>
      <c r="C246" s="494" t="s">
        <v>582</v>
      </c>
      <c r="D246" s="494" t="s">
        <v>884</v>
      </c>
      <c r="E246" s="375" t="s">
        <v>1169</v>
      </c>
      <c r="F246" s="375">
        <v>1</v>
      </c>
      <c r="G246" s="375">
        <v>0</v>
      </c>
      <c r="H246" s="375">
        <v>0</v>
      </c>
      <c r="I246" s="375">
        <v>0</v>
      </c>
      <c r="J246" s="375">
        <v>7</v>
      </c>
      <c r="K246" s="375">
        <v>0</v>
      </c>
      <c r="L246" s="375">
        <v>0</v>
      </c>
      <c r="M246" s="375">
        <v>0</v>
      </c>
      <c r="N246" s="375">
        <v>0</v>
      </c>
      <c r="O246" s="375">
        <v>0</v>
      </c>
      <c r="P246" s="375">
        <v>0</v>
      </c>
      <c r="Q246" s="375">
        <v>0</v>
      </c>
      <c r="R246" s="375">
        <v>0</v>
      </c>
      <c r="S246" s="375">
        <v>0</v>
      </c>
      <c r="T246" s="375">
        <v>0</v>
      </c>
      <c r="U246" s="375">
        <v>0</v>
      </c>
      <c r="V246" s="375">
        <v>1</v>
      </c>
      <c r="W246" s="375">
        <v>0</v>
      </c>
      <c r="X246" s="375">
        <v>0</v>
      </c>
      <c r="Y246" s="484">
        <v>31251.62</v>
      </c>
    </row>
    <row r="247" spans="2:25" s="157" customFormat="1" x14ac:dyDescent="0.25">
      <c r="B247" s="375" t="s">
        <v>332</v>
      </c>
      <c r="C247" s="494" t="s">
        <v>583</v>
      </c>
      <c r="D247" s="494" t="s">
        <v>885</v>
      </c>
      <c r="E247" s="375" t="s">
        <v>1170</v>
      </c>
      <c r="F247" s="375">
        <v>1</v>
      </c>
      <c r="G247" s="375">
        <v>0</v>
      </c>
      <c r="H247" s="375">
        <v>0</v>
      </c>
      <c r="I247" s="375">
        <v>0</v>
      </c>
      <c r="J247" s="375">
        <v>7</v>
      </c>
      <c r="K247" s="375">
        <v>0</v>
      </c>
      <c r="L247" s="375">
        <v>0</v>
      </c>
      <c r="M247" s="375">
        <v>0</v>
      </c>
      <c r="N247" s="375">
        <v>0</v>
      </c>
      <c r="O247" s="375">
        <v>0</v>
      </c>
      <c r="P247" s="375">
        <v>0</v>
      </c>
      <c r="Q247" s="375">
        <v>0</v>
      </c>
      <c r="R247" s="375">
        <v>0</v>
      </c>
      <c r="S247" s="375">
        <v>0</v>
      </c>
      <c r="T247" s="375">
        <v>0</v>
      </c>
      <c r="U247" s="375">
        <v>0</v>
      </c>
      <c r="V247" s="375">
        <v>1</v>
      </c>
      <c r="W247" s="375">
        <v>0</v>
      </c>
      <c r="X247" s="375">
        <v>0</v>
      </c>
      <c r="Y247" s="484">
        <v>26024.57</v>
      </c>
    </row>
    <row r="248" spans="2:25" s="157" customFormat="1" x14ac:dyDescent="0.25">
      <c r="B248" s="375" t="s">
        <v>332</v>
      </c>
      <c r="C248" s="494" t="s">
        <v>584</v>
      </c>
      <c r="D248" s="494" t="s">
        <v>886</v>
      </c>
      <c r="E248" s="375" t="s">
        <v>1171</v>
      </c>
      <c r="F248" s="375">
        <v>1</v>
      </c>
      <c r="G248" s="375">
        <v>0</v>
      </c>
      <c r="H248" s="375">
        <v>0</v>
      </c>
      <c r="I248" s="375">
        <v>0</v>
      </c>
      <c r="J248" s="375">
        <v>7</v>
      </c>
      <c r="K248" s="375">
        <v>0</v>
      </c>
      <c r="L248" s="375">
        <v>0</v>
      </c>
      <c r="M248" s="375">
        <v>0</v>
      </c>
      <c r="N248" s="375">
        <v>0</v>
      </c>
      <c r="O248" s="375">
        <v>0</v>
      </c>
      <c r="P248" s="375">
        <v>0</v>
      </c>
      <c r="Q248" s="375">
        <v>0</v>
      </c>
      <c r="R248" s="375">
        <v>0</v>
      </c>
      <c r="S248" s="375">
        <v>0</v>
      </c>
      <c r="T248" s="375">
        <v>0</v>
      </c>
      <c r="U248" s="375">
        <v>0</v>
      </c>
      <c r="V248" s="375">
        <v>1</v>
      </c>
      <c r="W248" s="375">
        <v>0</v>
      </c>
      <c r="X248" s="375">
        <v>0</v>
      </c>
      <c r="Y248" s="484">
        <v>33924.660000000003</v>
      </c>
    </row>
    <row r="249" spans="2:25" s="157" customFormat="1" x14ac:dyDescent="0.25">
      <c r="B249" s="375" t="s">
        <v>332</v>
      </c>
      <c r="C249" s="494" t="s">
        <v>585</v>
      </c>
      <c r="D249" s="494" t="s">
        <v>887</v>
      </c>
      <c r="E249" s="375" t="s">
        <v>1172</v>
      </c>
      <c r="F249" s="375">
        <v>1</v>
      </c>
      <c r="G249" s="375">
        <v>0</v>
      </c>
      <c r="H249" s="375">
        <v>0</v>
      </c>
      <c r="I249" s="375">
        <v>0</v>
      </c>
      <c r="J249" s="375">
        <v>7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375">
        <v>0</v>
      </c>
      <c r="R249" s="375">
        <v>0</v>
      </c>
      <c r="S249" s="375">
        <v>0</v>
      </c>
      <c r="T249" s="375">
        <v>0</v>
      </c>
      <c r="U249" s="375">
        <v>0</v>
      </c>
      <c r="V249" s="375">
        <v>1</v>
      </c>
      <c r="W249" s="375">
        <v>0</v>
      </c>
      <c r="X249" s="375">
        <v>0</v>
      </c>
      <c r="Y249" s="484">
        <v>31495.86</v>
      </c>
    </row>
    <row r="250" spans="2:25" s="157" customFormat="1" x14ac:dyDescent="0.25">
      <c r="B250" s="375" t="s">
        <v>332</v>
      </c>
      <c r="C250" s="494" t="s">
        <v>586</v>
      </c>
      <c r="D250" s="494" t="s">
        <v>888</v>
      </c>
      <c r="E250" s="375" t="s">
        <v>1173</v>
      </c>
      <c r="F250" s="375">
        <v>1</v>
      </c>
      <c r="G250" s="375">
        <v>0</v>
      </c>
      <c r="H250" s="375">
        <v>0</v>
      </c>
      <c r="I250" s="375">
        <v>0</v>
      </c>
      <c r="J250" s="375">
        <v>7</v>
      </c>
      <c r="K250" s="375">
        <v>0</v>
      </c>
      <c r="L250" s="375">
        <v>0</v>
      </c>
      <c r="M250" s="375">
        <v>0</v>
      </c>
      <c r="N250" s="375">
        <v>0</v>
      </c>
      <c r="O250" s="375">
        <v>0</v>
      </c>
      <c r="P250" s="375">
        <v>0</v>
      </c>
      <c r="Q250" s="375">
        <v>0</v>
      </c>
      <c r="R250" s="375">
        <v>0</v>
      </c>
      <c r="S250" s="375">
        <v>0</v>
      </c>
      <c r="T250" s="375">
        <v>0</v>
      </c>
      <c r="U250" s="375">
        <v>0</v>
      </c>
      <c r="V250" s="375">
        <v>1</v>
      </c>
      <c r="W250" s="375">
        <v>0</v>
      </c>
      <c r="X250" s="375">
        <v>0</v>
      </c>
      <c r="Y250" s="484">
        <v>22391.68</v>
      </c>
    </row>
    <row r="251" spans="2:25" s="157" customFormat="1" x14ac:dyDescent="0.25">
      <c r="B251" s="375" t="s">
        <v>332</v>
      </c>
      <c r="C251" s="494" t="s">
        <v>587</v>
      </c>
      <c r="D251" s="494" t="s">
        <v>889</v>
      </c>
      <c r="E251" s="375" t="s">
        <v>1174</v>
      </c>
      <c r="F251" s="375">
        <v>1</v>
      </c>
      <c r="G251" s="375">
        <v>0</v>
      </c>
      <c r="H251" s="375">
        <v>0</v>
      </c>
      <c r="I251" s="375">
        <v>0</v>
      </c>
      <c r="J251" s="375">
        <v>7</v>
      </c>
      <c r="K251" s="375">
        <v>0</v>
      </c>
      <c r="L251" s="375">
        <v>0</v>
      </c>
      <c r="M251" s="375">
        <v>0</v>
      </c>
      <c r="N251" s="375">
        <v>0</v>
      </c>
      <c r="O251" s="375">
        <v>0</v>
      </c>
      <c r="P251" s="375">
        <v>0</v>
      </c>
      <c r="Q251" s="375">
        <v>0</v>
      </c>
      <c r="R251" s="375">
        <v>0</v>
      </c>
      <c r="S251" s="375">
        <v>0</v>
      </c>
      <c r="T251" s="375">
        <v>0</v>
      </c>
      <c r="U251" s="375">
        <v>0</v>
      </c>
      <c r="V251" s="375">
        <v>1</v>
      </c>
      <c r="W251" s="375">
        <v>0</v>
      </c>
      <c r="X251" s="375">
        <v>0</v>
      </c>
      <c r="Y251" s="484">
        <v>29260.86</v>
      </c>
    </row>
    <row r="252" spans="2:25" s="157" customFormat="1" x14ac:dyDescent="0.25">
      <c r="B252" s="375" t="s">
        <v>332</v>
      </c>
      <c r="C252" s="494" t="s">
        <v>588</v>
      </c>
      <c r="D252" s="494" t="s">
        <v>890</v>
      </c>
      <c r="E252" s="375" t="s">
        <v>1175</v>
      </c>
      <c r="F252" s="375">
        <v>1</v>
      </c>
      <c r="G252" s="375">
        <v>0</v>
      </c>
      <c r="H252" s="375">
        <v>0</v>
      </c>
      <c r="I252" s="375">
        <v>0</v>
      </c>
      <c r="J252" s="375">
        <v>7</v>
      </c>
      <c r="K252" s="375">
        <v>0</v>
      </c>
      <c r="L252" s="375">
        <v>0</v>
      </c>
      <c r="M252" s="375">
        <v>0</v>
      </c>
      <c r="N252" s="375">
        <v>0</v>
      </c>
      <c r="O252" s="375">
        <v>0</v>
      </c>
      <c r="P252" s="375">
        <v>0</v>
      </c>
      <c r="Q252" s="375">
        <v>0</v>
      </c>
      <c r="R252" s="375">
        <v>0</v>
      </c>
      <c r="S252" s="375">
        <v>0</v>
      </c>
      <c r="T252" s="375">
        <v>0</v>
      </c>
      <c r="U252" s="375">
        <v>0</v>
      </c>
      <c r="V252" s="375">
        <v>1</v>
      </c>
      <c r="W252" s="375">
        <v>0</v>
      </c>
      <c r="X252" s="375">
        <v>0</v>
      </c>
      <c r="Y252" s="484">
        <v>33949.83</v>
      </c>
    </row>
    <row r="253" spans="2:25" s="157" customFormat="1" x14ac:dyDescent="0.25">
      <c r="B253" s="375" t="s">
        <v>332</v>
      </c>
      <c r="C253" s="494" t="s">
        <v>589</v>
      </c>
      <c r="D253" s="494" t="s">
        <v>891</v>
      </c>
      <c r="E253" s="375" t="s">
        <v>1176</v>
      </c>
      <c r="F253" s="375">
        <v>1</v>
      </c>
      <c r="G253" s="375">
        <v>0</v>
      </c>
      <c r="H253" s="375">
        <v>0</v>
      </c>
      <c r="I253" s="375">
        <v>0</v>
      </c>
      <c r="J253" s="375">
        <v>7</v>
      </c>
      <c r="K253" s="375">
        <v>0</v>
      </c>
      <c r="L253" s="375">
        <v>0</v>
      </c>
      <c r="M253" s="375">
        <v>0</v>
      </c>
      <c r="N253" s="375">
        <v>0</v>
      </c>
      <c r="O253" s="375">
        <v>0</v>
      </c>
      <c r="P253" s="375">
        <v>0</v>
      </c>
      <c r="Q253" s="375">
        <v>0</v>
      </c>
      <c r="R253" s="375">
        <v>0</v>
      </c>
      <c r="S253" s="375">
        <v>0</v>
      </c>
      <c r="T253" s="375">
        <v>0</v>
      </c>
      <c r="U253" s="375">
        <v>0</v>
      </c>
      <c r="V253" s="375">
        <v>1</v>
      </c>
      <c r="W253" s="375">
        <v>0</v>
      </c>
      <c r="X253" s="375">
        <v>0</v>
      </c>
      <c r="Y253" s="484">
        <v>35212.080000000002</v>
      </c>
    </row>
    <row r="254" spans="2:25" s="157" customFormat="1" x14ac:dyDescent="0.25">
      <c r="B254" s="375" t="s">
        <v>332</v>
      </c>
      <c r="C254" s="494" t="s">
        <v>590</v>
      </c>
      <c r="D254" s="494" t="s">
        <v>892</v>
      </c>
      <c r="E254" s="375" t="s">
        <v>1177</v>
      </c>
      <c r="F254" s="375">
        <v>1</v>
      </c>
      <c r="G254" s="375">
        <v>0</v>
      </c>
      <c r="H254" s="375">
        <v>0</v>
      </c>
      <c r="I254" s="375">
        <v>0</v>
      </c>
      <c r="J254" s="375">
        <v>7</v>
      </c>
      <c r="K254" s="375">
        <v>0</v>
      </c>
      <c r="L254" s="375">
        <v>0</v>
      </c>
      <c r="M254" s="375">
        <v>0</v>
      </c>
      <c r="N254" s="375">
        <v>0</v>
      </c>
      <c r="O254" s="375">
        <v>0</v>
      </c>
      <c r="P254" s="375">
        <v>0</v>
      </c>
      <c r="Q254" s="375">
        <v>0</v>
      </c>
      <c r="R254" s="375">
        <v>0</v>
      </c>
      <c r="S254" s="375">
        <v>0</v>
      </c>
      <c r="T254" s="375">
        <v>0</v>
      </c>
      <c r="U254" s="375">
        <v>0</v>
      </c>
      <c r="V254" s="375">
        <v>1</v>
      </c>
      <c r="W254" s="375">
        <v>0</v>
      </c>
      <c r="X254" s="375">
        <v>0</v>
      </c>
      <c r="Y254" s="484">
        <v>33320.22</v>
      </c>
    </row>
    <row r="255" spans="2:25" s="157" customFormat="1" x14ac:dyDescent="0.25">
      <c r="B255" s="375" t="s">
        <v>332</v>
      </c>
      <c r="C255" s="494" t="s">
        <v>591</v>
      </c>
      <c r="D255" s="494" t="s">
        <v>893</v>
      </c>
      <c r="E255" s="375" t="s">
        <v>1178</v>
      </c>
      <c r="F255" s="375">
        <v>1</v>
      </c>
      <c r="G255" s="375">
        <v>0</v>
      </c>
      <c r="H255" s="375">
        <v>0</v>
      </c>
      <c r="I255" s="375">
        <v>0</v>
      </c>
      <c r="J255" s="375">
        <v>7</v>
      </c>
      <c r="K255" s="375">
        <v>0</v>
      </c>
      <c r="L255" s="375">
        <v>0</v>
      </c>
      <c r="M255" s="375">
        <v>0</v>
      </c>
      <c r="N255" s="375">
        <v>0</v>
      </c>
      <c r="O255" s="375">
        <v>0</v>
      </c>
      <c r="P255" s="375">
        <v>0</v>
      </c>
      <c r="Q255" s="375">
        <v>0</v>
      </c>
      <c r="R255" s="375">
        <v>0</v>
      </c>
      <c r="S255" s="375">
        <v>0</v>
      </c>
      <c r="T255" s="375">
        <v>0</v>
      </c>
      <c r="U255" s="375">
        <v>0</v>
      </c>
      <c r="V255" s="375">
        <v>1</v>
      </c>
      <c r="W255" s="375">
        <v>0</v>
      </c>
      <c r="X255" s="375">
        <v>0</v>
      </c>
      <c r="Y255" s="484">
        <v>24898.69</v>
      </c>
    </row>
    <row r="256" spans="2:25" s="157" customFormat="1" x14ac:dyDescent="0.25">
      <c r="B256" s="375" t="s">
        <v>332</v>
      </c>
      <c r="C256" s="494" t="s">
        <v>592</v>
      </c>
      <c r="D256" s="494" t="s">
        <v>894</v>
      </c>
      <c r="E256" s="375" t="s">
        <v>1179</v>
      </c>
      <c r="F256" s="375">
        <v>1</v>
      </c>
      <c r="G256" s="375">
        <v>0</v>
      </c>
      <c r="H256" s="375">
        <v>0</v>
      </c>
      <c r="I256" s="375">
        <v>0</v>
      </c>
      <c r="J256" s="375">
        <v>7</v>
      </c>
      <c r="K256" s="375">
        <v>0</v>
      </c>
      <c r="L256" s="375">
        <v>0</v>
      </c>
      <c r="M256" s="375">
        <v>0</v>
      </c>
      <c r="N256" s="375">
        <v>0</v>
      </c>
      <c r="O256" s="375">
        <v>0</v>
      </c>
      <c r="P256" s="375">
        <v>0</v>
      </c>
      <c r="Q256" s="375">
        <v>0</v>
      </c>
      <c r="R256" s="375">
        <v>0</v>
      </c>
      <c r="S256" s="375">
        <v>0</v>
      </c>
      <c r="T256" s="375">
        <v>0</v>
      </c>
      <c r="U256" s="375">
        <v>0</v>
      </c>
      <c r="V256" s="375">
        <v>1</v>
      </c>
      <c r="W256" s="375">
        <v>0</v>
      </c>
      <c r="X256" s="375">
        <v>0</v>
      </c>
      <c r="Y256" s="484">
        <v>30831.42</v>
      </c>
    </row>
    <row r="257" spans="2:25" s="157" customFormat="1" x14ac:dyDescent="0.25">
      <c r="B257" s="375" t="s">
        <v>332</v>
      </c>
      <c r="C257" s="494" t="s">
        <v>593</v>
      </c>
      <c r="D257" s="494" t="s">
        <v>895</v>
      </c>
      <c r="E257" s="375" t="s">
        <v>1180</v>
      </c>
      <c r="F257" s="375">
        <v>1</v>
      </c>
      <c r="G257" s="375">
        <v>0</v>
      </c>
      <c r="H257" s="375">
        <v>0</v>
      </c>
      <c r="I257" s="375">
        <v>0</v>
      </c>
      <c r="J257" s="375">
        <v>7</v>
      </c>
      <c r="K257" s="375">
        <v>0</v>
      </c>
      <c r="L257" s="375">
        <v>0</v>
      </c>
      <c r="M257" s="375">
        <v>0</v>
      </c>
      <c r="N257" s="375">
        <v>0</v>
      </c>
      <c r="O257" s="375">
        <v>0</v>
      </c>
      <c r="P257" s="375">
        <v>0</v>
      </c>
      <c r="Q257" s="375">
        <v>0</v>
      </c>
      <c r="R257" s="375">
        <v>0</v>
      </c>
      <c r="S257" s="375">
        <v>0</v>
      </c>
      <c r="T257" s="375">
        <v>0</v>
      </c>
      <c r="U257" s="375">
        <v>0</v>
      </c>
      <c r="V257" s="375">
        <v>1</v>
      </c>
      <c r="W257" s="375">
        <v>0</v>
      </c>
      <c r="X257" s="375">
        <v>0</v>
      </c>
      <c r="Y257" s="484">
        <v>23026.799999999999</v>
      </c>
    </row>
    <row r="258" spans="2:25" s="157" customFormat="1" x14ac:dyDescent="0.25">
      <c r="B258" s="375" t="s">
        <v>332</v>
      </c>
      <c r="C258" s="494" t="s">
        <v>594</v>
      </c>
      <c r="D258" s="494" t="s">
        <v>896</v>
      </c>
      <c r="E258" s="375" t="s">
        <v>1181</v>
      </c>
      <c r="F258" s="375">
        <v>1</v>
      </c>
      <c r="G258" s="375">
        <v>0</v>
      </c>
      <c r="H258" s="375">
        <v>0</v>
      </c>
      <c r="I258" s="375">
        <v>0</v>
      </c>
      <c r="J258" s="375">
        <v>7</v>
      </c>
      <c r="K258" s="375">
        <v>0</v>
      </c>
      <c r="L258" s="375">
        <v>0</v>
      </c>
      <c r="M258" s="375">
        <v>0</v>
      </c>
      <c r="N258" s="375">
        <v>0</v>
      </c>
      <c r="O258" s="375">
        <v>0</v>
      </c>
      <c r="P258" s="375">
        <v>0</v>
      </c>
      <c r="Q258" s="375">
        <v>0</v>
      </c>
      <c r="R258" s="375">
        <v>0</v>
      </c>
      <c r="S258" s="375">
        <v>0</v>
      </c>
      <c r="T258" s="375">
        <v>0</v>
      </c>
      <c r="U258" s="375">
        <v>0</v>
      </c>
      <c r="V258" s="375">
        <v>1</v>
      </c>
      <c r="W258" s="375">
        <v>0</v>
      </c>
      <c r="X258" s="375">
        <v>0</v>
      </c>
      <c r="Y258" s="484">
        <v>38854.21</v>
      </c>
    </row>
    <row r="259" spans="2:25" s="157" customFormat="1" x14ac:dyDescent="0.25">
      <c r="B259" s="375" t="s">
        <v>332</v>
      </c>
      <c r="C259" s="494" t="s">
        <v>595</v>
      </c>
      <c r="D259" s="494" t="s">
        <v>897</v>
      </c>
      <c r="E259" s="375" t="s">
        <v>1182</v>
      </c>
      <c r="F259" s="375">
        <v>1</v>
      </c>
      <c r="G259" s="375">
        <v>0</v>
      </c>
      <c r="H259" s="375">
        <v>0</v>
      </c>
      <c r="I259" s="375">
        <v>0</v>
      </c>
      <c r="J259" s="375">
        <v>7</v>
      </c>
      <c r="K259" s="375">
        <v>0</v>
      </c>
      <c r="L259" s="375">
        <v>0</v>
      </c>
      <c r="M259" s="375">
        <v>0</v>
      </c>
      <c r="N259" s="375">
        <v>0</v>
      </c>
      <c r="O259" s="375">
        <v>0</v>
      </c>
      <c r="P259" s="375">
        <v>0</v>
      </c>
      <c r="Q259" s="375">
        <v>0</v>
      </c>
      <c r="R259" s="375">
        <v>0</v>
      </c>
      <c r="S259" s="375">
        <v>0</v>
      </c>
      <c r="T259" s="375">
        <v>0</v>
      </c>
      <c r="U259" s="375">
        <v>0</v>
      </c>
      <c r="V259" s="375">
        <v>1</v>
      </c>
      <c r="W259" s="375">
        <v>0</v>
      </c>
      <c r="X259" s="375">
        <v>0</v>
      </c>
      <c r="Y259" s="484">
        <v>152406.37</v>
      </c>
    </row>
    <row r="260" spans="2:25" s="157" customFormat="1" x14ac:dyDescent="0.25">
      <c r="B260" s="375" t="s">
        <v>332</v>
      </c>
      <c r="C260" s="494" t="s">
        <v>596</v>
      </c>
      <c r="D260" s="494" t="s">
        <v>898</v>
      </c>
      <c r="E260" s="375" t="s">
        <v>1183</v>
      </c>
      <c r="F260" s="375">
        <v>1</v>
      </c>
      <c r="G260" s="375">
        <v>0</v>
      </c>
      <c r="H260" s="375">
        <v>0</v>
      </c>
      <c r="I260" s="375">
        <v>0</v>
      </c>
      <c r="J260" s="375">
        <v>7</v>
      </c>
      <c r="K260" s="375">
        <v>0</v>
      </c>
      <c r="L260" s="375">
        <v>0</v>
      </c>
      <c r="M260" s="375">
        <v>0</v>
      </c>
      <c r="N260" s="375">
        <v>0</v>
      </c>
      <c r="O260" s="375">
        <v>0</v>
      </c>
      <c r="P260" s="375">
        <v>0</v>
      </c>
      <c r="Q260" s="375">
        <v>0</v>
      </c>
      <c r="R260" s="375">
        <v>0</v>
      </c>
      <c r="S260" s="375">
        <v>0</v>
      </c>
      <c r="T260" s="375">
        <v>0</v>
      </c>
      <c r="U260" s="375">
        <v>0</v>
      </c>
      <c r="V260" s="375">
        <v>1</v>
      </c>
      <c r="W260" s="375">
        <v>0</v>
      </c>
      <c r="X260" s="375">
        <v>0</v>
      </c>
      <c r="Y260" s="484">
        <v>29896.3</v>
      </c>
    </row>
    <row r="261" spans="2:25" s="157" customFormat="1" x14ac:dyDescent="0.25">
      <c r="B261" s="375" t="s">
        <v>332</v>
      </c>
      <c r="C261" s="494" t="s">
        <v>597</v>
      </c>
      <c r="D261" s="494" t="s">
        <v>899</v>
      </c>
      <c r="E261" s="375" t="s">
        <v>1184</v>
      </c>
      <c r="F261" s="375">
        <v>1</v>
      </c>
      <c r="G261" s="375">
        <v>0</v>
      </c>
      <c r="H261" s="375">
        <v>0</v>
      </c>
      <c r="I261" s="375">
        <v>0</v>
      </c>
      <c r="J261" s="375">
        <v>7</v>
      </c>
      <c r="K261" s="375">
        <v>0</v>
      </c>
      <c r="L261" s="375">
        <v>0</v>
      </c>
      <c r="M261" s="375">
        <v>0</v>
      </c>
      <c r="N261" s="375">
        <v>0</v>
      </c>
      <c r="O261" s="375">
        <v>0</v>
      </c>
      <c r="P261" s="375">
        <v>0</v>
      </c>
      <c r="Q261" s="375">
        <v>0</v>
      </c>
      <c r="R261" s="375">
        <v>0</v>
      </c>
      <c r="S261" s="375">
        <v>0</v>
      </c>
      <c r="T261" s="375">
        <v>0</v>
      </c>
      <c r="U261" s="375">
        <v>0</v>
      </c>
      <c r="V261" s="375">
        <v>1</v>
      </c>
      <c r="W261" s="375">
        <v>0</v>
      </c>
      <c r="X261" s="375">
        <v>0</v>
      </c>
      <c r="Y261" s="484">
        <v>30913.85</v>
      </c>
    </row>
    <row r="262" spans="2:25" s="157" customFormat="1" x14ac:dyDescent="0.25">
      <c r="B262" s="375" t="s">
        <v>332</v>
      </c>
      <c r="C262" s="494" t="s">
        <v>598</v>
      </c>
      <c r="D262" s="494" t="s">
        <v>900</v>
      </c>
      <c r="E262" s="375" t="s">
        <v>1185</v>
      </c>
      <c r="F262" s="375">
        <v>1</v>
      </c>
      <c r="G262" s="375">
        <v>0</v>
      </c>
      <c r="H262" s="375">
        <v>0</v>
      </c>
      <c r="I262" s="375">
        <v>0</v>
      </c>
      <c r="J262" s="375">
        <v>7</v>
      </c>
      <c r="K262" s="375">
        <v>0</v>
      </c>
      <c r="L262" s="375">
        <v>0</v>
      </c>
      <c r="M262" s="375">
        <v>0</v>
      </c>
      <c r="N262" s="375">
        <v>0</v>
      </c>
      <c r="O262" s="375">
        <v>0</v>
      </c>
      <c r="P262" s="375">
        <v>0</v>
      </c>
      <c r="Q262" s="375">
        <v>0</v>
      </c>
      <c r="R262" s="375">
        <v>0</v>
      </c>
      <c r="S262" s="375">
        <v>0</v>
      </c>
      <c r="T262" s="375">
        <v>0</v>
      </c>
      <c r="U262" s="375">
        <v>0</v>
      </c>
      <c r="V262" s="375">
        <v>1</v>
      </c>
      <c r="W262" s="375">
        <v>0</v>
      </c>
      <c r="X262" s="375">
        <v>0</v>
      </c>
      <c r="Y262" s="484">
        <v>12950.94</v>
      </c>
    </row>
    <row r="263" spans="2:25" s="157" customFormat="1" x14ac:dyDescent="0.25">
      <c r="B263" s="375" t="s">
        <v>332</v>
      </c>
      <c r="C263" s="494" t="s">
        <v>599</v>
      </c>
      <c r="D263" s="494" t="s">
        <v>901</v>
      </c>
      <c r="E263" s="375" t="s">
        <v>1186</v>
      </c>
      <c r="F263" s="375">
        <v>1</v>
      </c>
      <c r="G263" s="375">
        <v>0</v>
      </c>
      <c r="H263" s="375">
        <v>0</v>
      </c>
      <c r="I263" s="375">
        <v>0</v>
      </c>
      <c r="J263" s="375">
        <v>7</v>
      </c>
      <c r="K263" s="375">
        <v>0</v>
      </c>
      <c r="L263" s="375">
        <v>0</v>
      </c>
      <c r="M263" s="375">
        <v>0</v>
      </c>
      <c r="N263" s="375">
        <v>0</v>
      </c>
      <c r="O263" s="375">
        <v>0</v>
      </c>
      <c r="P263" s="375">
        <v>0</v>
      </c>
      <c r="Q263" s="375">
        <v>0</v>
      </c>
      <c r="R263" s="375">
        <v>0</v>
      </c>
      <c r="S263" s="375">
        <v>0</v>
      </c>
      <c r="T263" s="375">
        <v>0</v>
      </c>
      <c r="U263" s="375">
        <v>0</v>
      </c>
      <c r="V263" s="375">
        <v>1</v>
      </c>
      <c r="W263" s="375">
        <v>0</v>
      </c>
      <c r="X263" s="375">
        <v>0</v>
      </c>
      <c r="Y263" s="484">
        <v>25349.19</v>
      </c>
    </row>
    <row r="264" spans="2:25" s="157" customFormat="1" x14ac:dyDescent="0.25">
      <c r="B264" s="375" t="s">
        <v>332</v>
      </c>
      <c r="C264" s="494" t="s">
        <v>600</v>
      </c>
      <c r="D264" s="494" t="s">
        <v>902</v>
      </c>
      <c r="E264" s="375" t="s">
        <v>1187</v>
      </c>
      <c r="F264" s="375">
        <v>1</v>
      </c>
      <c r="G264" s="375">
        <v>0</v>
      </c>
      <c r="H264" s="375">
        <v>0</v>
      </c>
      <c r="I264" s="375">
        <v>0</v>
      </c>
      <c r="J264" s="375">
        <v>7</v>
      </c>
      <c r="K264" s="375">
        <v>0</v>
      </c>
      <c r="L264" s="375">
        <v>0</v>
      </c>
      <c r="M264" s="375">
        <v>0</v>
      </c>
      <c r="N264" s="375">
        <v>0</v>
      </c>
      <c r="O264" s="375">
        <v>0</v>
      </c>
      <c r="P264" s="375">
        <v>0</v>
      </c>
      <c r="Q264" s="375">
        <v>0</v>
      </c>
      <c r="R264" s="375">
        <v>0</v>
      </c>
      <c r="S264" s="375">
        <v>0</v>
      </c>
      <c r="T264" s="375">
        <v>0</v>
      </c>
      <c r="U264" s="375">
        <v>0</v>
      </c>
      <c r="V264" s="375">
        <v>1</v>
      </c>
      <c r="W264" s="375">
        <v>0</v>
      </c>
      <c r="X264" s="375">
        <v>0</v>
      </c>
      <c r="Y264" s="484">
        <v>28938.78</v>
      </c>
    </row>
    <row r="265" spans="2:25" s="157" customFormat="1" x14ac:dyDescent="0.25">
      <c r="B265" s="375" t="s">
        <v>332</v>
      </c>
      <c r="C265" s="494" t="s">
        <v>601</v>
      </c>
      <c r="D265" s="494" t="s">
        <v>903</v>
      </c>
      <c r="E265" s="375" t="s">
        <v>1188</v>
      </c>
      <c r="F265" s="375">
        <v>1</v>
      </c>
      <c r="G265" s="375">
        <v>0</v>
      </c>
      <c r="H265" s="375">
        <v>0</v>
      </c>
      <c r="I265" s="375">
        <v>0</v>
      </c>
      <c r="J265" s="375">
        <v>7</v>
      </c>
      <c r="K265" s="375">
        <v>0</v>
      </c>
      <c r="L265" s="375">
        <v>0</v>
      </c>
      <c r="M265" s="375">
        <v>0</v>
      </c>
      <c r="N265" s="375">
        <v>0</v>
      </c>
      <c r="O265" s="375">
        <v>0</v>
      </c>
      <c r="P265" s="375">
        <v>0</v>
      </c>
      <c r="Q265" s="375">
        <v>0</v>
      </c>
      <c r="R265" s="375">
        <v>0</v>
      </c>
      <c r="S265" s="375">
        <v>0</v>
      </c>
      <c r="T265" s="375">
        <v>0</v>
      </c>
      <c r="U265" s="375">
        <v>0</v>
      </c>
      <c r="V265" s="375">
        <v>1</v>
      </c>
      <c r="W265" s="375">
        <v>0</v>
      </c>
      <c r="X265" s="375">
        <v>0</v>
      </c>
      <c r="Y265" s="484">
        <v>24495.75</v>
      </c>
    </row>
    <row r="266" spans="2:25" s="157" customFormat="1" x14ac:dyDescent="0.25">
      <c r="B266" s="375" t="s">
        <v>332</v>
      </c>
      <c r="C266" s="494" t="s">
        <v>602</v>
      </c>
      <c r="D266" s="494" t="s">
        <v>904</v>
      </c>
      <c r="E266" s="375" t="s">
        <v>1189</v>
      </c>
      <c r="F266" s="375">
        <v>1</v>
      </c>
      <c r="G266" s="375">
        <v>0</v>
      </c>
      <c r="H266" s="375">
        <v>0</v>
      </c>
      <c r="I266" s="375">
        <v>0</v>
      </c>
      <c r="J266" s="375">
        <v>7</v>
      </c>
      <c r="K266" s="375">
        <v>0</v>
      </c>
      <c r="L266" s="375">
        <v>0</v>
      </c>
      <c r="M266" s="375">
        <v>0</v>
      </c>
      <c r="N266" s="375">
        <v>0</v>
      </c>
      <c r="O266" s="375">
        <v>0</v>
      </c>
      <c r="P266" s="375">
        <v>0</v>
      </c>
      <c r="Q266" s="375">
        <v>0</v>
      </c>
      <c r="R266" s="375">
        <v>0</v>
      </c>
      <c r="S266" s="375">
        <v>0</v>
      </c>
      <c r="T266" s="375">
        <v>0</v>
      </c>
      <c r="U266" s="375">
        <v>0</v>
      </c>
      <c r="V266" s="375">
        <v>1</v>
      </c>
      <c r="W266" s="375">
        <v>0</v>
      </c>
      <c r="X266" s="375">
        <v>0</v>
      </c>
      <c r="Y266" s="484">
        <v>30513.11</v>
      </c>
    </row>
    <row r="267" spans="2:25" s="157" customFormat="1" x14ac:dyDescent="0.25">
      <c r="B267" s="375" t="s">
        <v>332</v>
      </c>
      <c r="C267" s="494" t="s">
        <v>603</v>
      </c>
      <c r="D267" s="494" t="s">
        <v>905</v>
      </c>
      <c r="E267" s="375" t="s">
        <v>1190</v>
      </c>
      <c r="F267" s="375">
        <v>1</v>
      </c>
      <c r="G267" s="375">
        <v>0</v>
      </c>
      <c r="H267" s="375">
        <v>0</v>
      </c>
      <c r="I267" s="375">
        <v>0</v>
      </c>
      <c r="J267" s="375">
        <v>7</v>
      </c>
      <c r="K267" s="375">
        <v>0</v>
      </c>
      <c r="L267" s="375">
        <v>0</v>
      </c>
      <c r="M267" s="375">
        <v>0</v>
      </c>
      <c r="N267" s="375">
        <v>0</v>
      </c>
      <c r="O267" s="375">
        <v>0</v>
      </c>
      <c r="P267" s="375">
        <v>0</v>
      </c>
      <c r="Q267" s="375">
        <v>0</v>
      </c>
      <c r="R267" s="375">
        <v>0</v>
      </c>
      <c r="S267" s="375">
        <v>0</v>
      </c>
      <c r="T267" s="375">
        <v>0</v>
      </c>
      <c r="U267" s="375">
        <v>0</v>
      </c>
      <c r="V267" s="375">
        <v>1</v>
      </c>
      <c r="W267" s="375">
        <v>0</v>
      </c>
      <c r="X267" s="375">
        <v>0</v>
      </c>
      <c r="Y267" s="484">
        <v>28050.41</v>
      </c>
    </row>
    <row r="268" spans="2:25" s="157" customFormat="1" x14ac:dyDescent="0.25">
      <c r="B268" s="375" t="s">
        <v>332</v>
      </c>
      <c r="C268" s="494" t="s">
        <v>604</v>
      </c>
      <c r="D268" s="494" t="s">
        <v>906</v>
      </c>
      <c r="E268" s="375" t="s">
        <v>1191</v>
      </c>
      <c r="F268" s="375">
        <v>1</v>
      </c>
      <c r="G268" s="375">
        <v>0</v>
      </c>
      <c r="H268" s="375">
        <v>0</v>
      </c>
      <c r="I268" s="375">
        <v>0</v>
      </c>
      <c r="J268" s="375">
        <v>7</v>
      </c>
      <c r="K268" s="375">
        <v>0</v>
      </c>
      <c r="L268" s="375">
        <v>0</v>
      </c>
      <c r="M268" s="375">
        <v>0</v>
      </c>
      <c r="N268" s="375">
        <v>0</v>
      </c>
      <c r="O268" s="375">
        <v>0</v>
      </c>
      <c r="P268" s="375">
        <v>0</v>
      </c>
      <c r="Q268" s="375">
        <v>0</v>
      </c>
      <c r="R268" s="375">
        <v>0</v>
      </c>
      <c r="S268" s="375">
        <v>0</v>
      </c>
      <c r="T268" s="375">
        <v>0</v>
      </c>
      <c r="U268" s="375">
        <v>0</v>
      </c>
      <c r="V268" s="375">
        <v>1</v>
      </c>
      <c r="W268" s="375">
        <v>0</v>
      </c>
      <c r="X268" s="375">
        <v>0</v>
      </c>
      <c r="Y268" s="484">
        <v>28500.54</v>
      </c>
    </row>
    <row r="269" spans="2:25" s="157" customFormat="1" x14ac:dyDescent="0.25">
      <c r="B269" s="375" t="s">
        <v>332</v>
      </c>
      <c r="C269" s="494" t="s">
        <v>605</v>
      </c>
      <c r="D269" s="494" t="s">
        <v>907</v>
      </c>
      <c r="E269" s="375" t="s">
        <v>1192</v>
      </c>
      <c r="F269" s="375">
        <v>1</v>
      </c>
      <c r="G269" s="375">
        <v>0</v>
      </c>
      <c r="H269" s="375">
        <v>0</v>
      </c>
      <c r="I269" s="375">
        <v>0</v>
      </c>
      <c r="J269" s="375">
        <v>7</v>
      </c>
      <c r="K269" s="375">
        <v>0</v>
      </c>
      <c r="L269" s="375">
        <v>0</v>
      </c>
      <c r="M269" s="375">
        <v>0</v>
      </c>
      <c r="N269" s="375">
        <v>0</v>
      </c>
      <c r="O269" s="375">
        <v>0</v>
      </c>
      <c r="P269" s="375">
        <v>0</v>
      </c>
      <c r="Q269" s="375">
        <v>0</v>
      </c>
      <c r="R269" s="375">
        <v>0</v>
      </c>
      <c r="S269" s="375">
        <v>0</v>
      </c>
      <c r="T269" s="375">
        <v>0</v>
      </c>
      <c r="U269" s="375">
        <v>0</v>
      </c>
      <c r="V269" s="375">
        <v>1</v>
      </c>
      <c r="W269" s="375">
        <v>0</v>
      </c>
      <c r="X269" s="375">
        <v>0</v>
      </c>
      <c r="Y269" s="484">
        <v>46206.93</v>
      </c>
    </row>
    <row r="270" spans="2:25" s="157" customFormat="1" x14ac:dyDescent="0.25">
      <c r="B270" s="375" t="s">
        <v>332</v>
      </c>
      <c r="C270" s="494" t="s">
        <v>606</v>
      </c>
      <c r="D270" s="494" t="s">
        <v>908</v>
      </c>
      <c r="E270" s="375" t="s">
        <v>1193</v>
      </c>
      <c r="F270" s="375">
        <v>1</v>
      </c>
      <c r="G270" s="375">
        <v>0</v>
      </c>
      <c r="H270" s="375">
        <v>0</v>
      </c>
      <c r="I270" s="375">
        <v>0</v>
      </c>
      <c r="J270" s="375">
        <v>7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75">
        <v>0</v>
      </c>
      <c r="R270" s="375">
        <v>0</v>
      </c>
      <c r="S270" s="375">
        <v>0</v>
      </c>
      <c r="T270" s="375">
        <v>0</v>
      </c>
      <c r="U270" s="375">
        <v>0</v>
      </c>
      <c r="V270" s="375">
        <v>1</v>
      </c>
      <c r="W270" s="375">
        <v>0</v>
      </c>
      <c r="X270" s="375">
        <v>0</v>
      </c>
      <c r="Y270" s="484">
        <v>12972.9</v>
      </c>
    </row>
    <row r="271" spans="2:25" s="157" customFormat="1" x14ac:dyDescent="0.25">
      <c r="B271" s="375" t="s">
        <v>332</v>
      </c>
      <c r="C271" s="494" t="s">
        <v>607</v>
      </c>
      <c r="D271" s="494" t="s">
        <v>909</v>
      </c>
      <c r="E271" s="375" t="s">
        <v>1194</v>
      </c>
      <c r="F271" s="375">
        <v>1</v>
      </c>
      <c r="G271" s="375">
        <v>0</v>
      </c>
      <c r="H271" s="375">
        <v>0</v>
      </c>
      <c r="I271" s="375">
        <v>0</v>
      </c>
      <c r="J271" s="375">
        <v>7</v>
      </c>
      <c r="K271" s="375">
        <v>0</v>
      </c>
      <c r="L271" s="375">
        <v>0</v>
      </c>
      <c r="M271" s="375">
        <v>0</v>
      </c>
      <c r="N271" s="375">
        <v>0</v>
      </c>
      <c r="O271" s="375">
        <v>0</v>
      </c>
      <c r="P271" s="375">
        <v>0</v>
      </c>
      <c r="Q271" s="375">
        <v>0</v>
      </c>
      <c r="R271" s="375">
        <v>0</v>
      </c>
      <c r="S271" s="375">
        <v>0</v>
      </c>
      <c r="T271" s="375">
        <v>0</v>
      </c>
      <c r="U271" s="375">
        <v>0</v>
      </c>
      <c r="V271" s="375">
        <v>1</v>
      </c>
      <c r="W271" s="375">
        <v>0</v>
      </c>
      <c r="X271" s="375">
        <v>0</v>
      </c>
      <c r="Y271" s="484">
        <v>34972.080000000002</v>
      </c>
    </row>
    <row r="272" spans="2:25" s="157" customFormat="1" x14ac:dyDescent="0.25">
      <c r="B272" s="375" t="s">
        <v>332</v>
      </c>
      <c r="C272" s="494" t="s">
        <v>608</v>
      </c>
      <c r="D272" s="494" t="s">
        <v>910</v>
      </c>
      <c r="E272" s="375" t="s">
        <v>1195</v>
      </c>
      <c r="F272" s="375">
        <v>1</v>
      </c>
      <c r="G272" s="375">
        <v>0</v>
      </c>
      <c r="H272" s="375">
        <v>0</v>
      </c>
      <c r="I272" s="375">
        <v>0</v>
      </c>
      <c r="J272" s="375">
        <v>7</v>
      </c>
      <c r="K272" s="375">
        <v>0</v>
      </c>
      <c r="L272" s="375">
        <v>0</v>
      </c>
      <c r="M272" s="375">
        <v>0</v>
      </c>
      <c r="N272" s="375">
        <v>0</v>
      </c>
      <c r="O272" s="375">
        <v>0</v>
      </c>
      <c r="P272" s="375">
        <v>0</v>
      </c>
      <c r="Q272" s="375">
        <v>0</v>
      </c>
      <c r="R272" s="375">
        <v>0</v>
      </c>
      <c r="S272" s="375">
        <v>0</v>
      </c>
      <c r="T272" s="375">
        <v>0</v>
      </c>
      <c r="U272" s="375">
        <v>0</v>
      </c>
      <c r="V272" s="375">
        <v>1</v>
      </c>
      <c r="W272" s="375">
        <v>0</v>
      </c>
      <c r="X272" s="375">
        <v>0</v>
      </c>
      <c r="Y272" s="484">
        <v>27948.3</v>
      </c>
    </row>
    <row r="273" spans="2:25" s="157" customFormat="1" x14ac:dyDescent="0.25">
      <c r="B273" s="375" t="s">
        <v>332</v>
      </c>
      <c r="C273" s="494" t="s">
        <v>609</v>
      </c>
      <c r="D273" s="494" t="s">
        <v>911</v>
      </c>
      <c r="E273" s="375" t="s">
        <v>1196</v>
      </c>
      <c r="F273" s="375">
        <v>1</v>
      </c>
      <c r="G273" s="375">
        <v>0</v>
      </c>
      <c r="H273" s="375">
        <v>0</v>
      </c>
      <c r="I273" s="375">
        <v>0</v>
      </c>
      <c r="J273" s="375">
        <v>7</v>
      </c>
      <c r="K273" s="375">
        <v>0</v>
      </c>
      <c r="L273" s="375">
        <v>0</v>
      </c>
      <c r="M273" s="375">
        <v>0</v>
      </c>
      <c r="N273" s="375">
        <v>0</v>
      </c>
      <c r="O273" s="375">
        <v>0</v>
      </c>
      <c r="P273" s="375">
        <v>0</v>
      </c>
      <c r="Q273" s="375">
        <v>0</v>
      </c>
      <c r="R273" s="375">
        <v>0</v>
      </c>
      <c r="S273" s="375">
        <v>0</v>
      </c>
      <c r="T273" s="375">
        <v>0</v>
      </c>
      <c r="U273" s="375">
        <v>0</v>
      </c>
      <c r="V273" s="375">
        <v>1</v>
      </c>
      <c r="W273" s="375">
        <v>0</v>
      </c>
      <c r="X273" s="375">
        <v>0</v>
      </c>
      <c r="Y273" s="484">
        <v>29314.83</v>
      </c>
    </row>
    <row r="274" spans="2:25" s="157" customFormat="1" x14ac:dyDescent="0.25">
      <c r="B274" s="375" t="s">
        <v>332</v>
      </c>
      <c r="C274" s="494" t="s">
        <v>610</v>
      </c>
      <c r="D274" s="494" t="s">
        <v>912</v>
      </c>
      <c r="E274" s="375" t="s">
        <v>1197</v>
      </c>
      <c r="F274" s="375">
        <v>1</v>
      </c>
      <c r="G274" s="375">
        <v>0</v>
      </c>
      <c r="H274" s="375">
        <v>0</v>
      </c>
      <c r="I274" s="375">
        <v>0</v>
      </c>
      <c r="J274" s="375">
        <v>7</v>
      </c>
      <c r="K274" s="375">
        <v>0</v>
      </c>
      <c r="L274" s="375">
        <v>0</v>
      </c>
      <c r="M274" s="375">
        <v>0</v>
      </c>
      <c r="N274" s="375">
        <v>0</v>
      </c>
      <c r="O274" s="375">
        <v>0</v>
      </c>
      <c r="P274" s="375">
        <v>0</v>
      </c>
      <c r="Q274" s="375">
        <v>0</v>
      </c>
      <c r="R274" s="375">
        <v>0</v>
      </c>
      <c r="S274" s="375">
        <v>0</v>
      </c>
      <c r="T274" s="375">
        <v>0</v>
      </c>
      <c r="U274" s="375">
        <v>0</v>
      </c>
      <c r="V274" s="375">
        <v>1</v>
      </c>
      <c r="W274" s="375">
        <v>0</v>
      </c>
      <c r="X274" s="375">
        <v>0</v>
      </c>
      <c r="Y274" s="484">
        <v>20422.86</v>
      </c>
    </row>
    <row r="275" spans="2:25" s="157" customFormat="1" x14ac:dyDescent="0.25">
      <c r="B275" s="375" t="s">
        <v>332</v>
      </c>
      <c r="C275" s="494" t="s">
        <v>611</v>
      </c>
      <c r="D275" s="494" t="s">
        <v>913</v>
      </c>
      <c r="E275" s="375" t="s">
        <v>1198</v>
      </c>
      <c r="F275" s="375">
        <v>1</v>
      </c>
      <c r="G275" s="375">
        <v>0</v>
      </c>
      <c r="H275" s="375">
        <v>0</v>
      </c>
      <c r="I275" s="375">
        <v>0</v>
      </c>
      <c r="J275" s="375">
        <v>7</v>
      </c>
      <c r="K275" s="375">
        <v>0</v>
      </c>
      <c r="L275" s="375">
        <v>0</v>
      </c>
      <c r="M275" s="375">
        <v>0</v>
      </c>
      <c r="N275" s="375">
        <v>0</v>
      </c>
      <c r="O275" s="375">
        <v>0</v>
      </c>
      <c r="P275" s="375">
        <v>0</v>
      </c>
      <c r="Q275" s="375">
        <v>0</v>
      </c>
      <c r="R275" s="375">
        <v>0</v>
      </c>
      <c r="S275" s="375">
        <v>0</v>
      </c>
      <c r="T275" s="375">
        <v>0</v>
      </c>
      <c r="U275" s="375">
        <v>0</v>
      </c>
      <c r="V275" s="375">
        <v>1</v>
      </c>
      <c r="W275" s="375">
        <v>0</v>
      </c>
      <c r="X275" s="375">
        <v>0</v>
      </c>
      <c r="Y275" s="484">
        <v>31104.95</v>
      </c>
    </row>
    <row r="276" spans="2:25" s="157" customFormat="1" x14ac:dyDescent="0.25">
      <c r="B276" s="375" t="s">
        <v>332</v>
      </c>
      <c r="C276" s="494" t="s">
        <v>612</v>
      </c>
      <c r="D276" s="494" t="s">
        <v>914</v>
      </c>
      <c r="E276" s="375" t="s">
        <v>1199</v>
      </c>
      <c r="F276" s="375">
        <v>1</v>
      </c>
      <c r="G276" s="375">
        <v>0</v>
      </c>
      <c r="H276" s="375">
        <v>0</v>
      </c>
      <c r="I276" s="375">
        <v>0</v>
      </c>
      <c r="J276" s="375">
        <v>7</v>
      </c>
      <c r="K276" s="375">
        <v>0</v>
      </c>
      <c r="L276" s="375">
        <v>0</v>
      </c>
      <c r="M276" s="375">
        <v>0</v>
      </c>
      <c r="N276" s="375">
        <v>0</v>
      </c>
      <c r="O276" s="375">
        <v>0</v>
      </c>
      <c r="P276" s="375">
        <v>0</v>
      </c>
      <c r="Q276" s="375">
        <v>0</v>
      </c>
      <c r="R276" s="375">
        <v>0</v>
      </c>
      <c r="S276" s="375">
        <v>0</v>
      </c>
      <c r="T276" s="375">
        <v>0</v>
      </c>
      <c r="U276" s="375">
        <v>0</v>
      </c>
      <c r="V276" s="375">
        <v>1</v>
      </c>
      <c r="W276" s="375">
        <v>0</v>
      </c>
      <c r="X276" s="375">
        <v>0</v>
      </c>
      <c r="Y276" s="484">
        <v>47755.01</v>
      </c>
    </row>
    <row r="277" spans="2:25" s="157" customFormat="1" x14ac:dyDescent="0.25">
      <c r="B277" s="375" t="s">
        <v>332</v>
      </c>
      <c r="C277" s="494" t="s">
        <v>613</v>
      </c>
      <c r="D277" s="494" t="s">
        <v>915</v>
      </c>
      <c r="E277" s="375" t="s">
        <v>1200</v>
      </c>
      <c r="F277" s="375">
        <v>1</v>
      </c>
      <c r="G277" s="375">
        <v>0</v>
      </c>
      <c r="H277" s="375">
        <v>0</v>
      </c>
      <c r="I277" s="375">
        <v>0</v>
      </c>
      <c r="J277" s="375">
        <v>7</v>
      </c>
      <c r="K277" s="375">
        <v>0</v>
      </c>
      <c r="L277" s="375">
        <v>0</v>
      </c>
      <c r="M277" s="375">
        <v>0</v>
      </c>
      <c r="N277" s="375">
        <v>0</v>
      </c>
      <c r="O277" s="375">
        <v>0</v>
      </c>
      <c r="P277" s="375">
        <v>0</v>
      </c>
      <c r="Q277" s="375">
        <v>0</v>
      </c>
      <c r="R277" s="375">
        <v>0</v>
      </c>
      <c r="S277" s="375">
        <v>0</v>
      </c>
      <c r="T277" s="375">
        <v>0</v>
      </c>
      <c r="U277" s="375">
        <v>0</v>
      </c>
      <c r="V277" s="375">
        <v>1</v>
      </c>
      <c r="W277" s="375">
        <v>0</v>
      </c>
      <c r="X277" s="375">
        <v>0</v>
      </c>
      <c r="Y277" s="484">
        <v>47755.01</v>
      </c>
    </row>
    <row r="278" spans="2:25" s="157" customFormat="1" x14ac:dyDescent="0.25">
      <c r="B278" s="375" t="s">
        <v>332</v>
      </c>
      <c r="C278" s="494" t="s">
        <v>614</v>
      </c>
      <c r="D278" s="494" t="s">
        <v>916</v>
      </c>
      <c r="E278" s="375" t="s">
        <v>1201</v>
      </c>
      <c r="F278" s="375">
        <v>1</v>
      </c>
      <c r="G278" s="375">
        <v>0</v>
      </c>
      <c r="H278" s="375">
        <v>0</v>
      </c>
      <c r="I278" s="375">
        <v>0</v>
      </c>
      <c r="J278" s="375">
        <v>7</v>
      </c>
      <c r="K278" s="375">
        <v>0</v>
      </c>
      <c r="L278" s="375">
        <v>0</v>
      </c>
      <c r="M278" s="375">
        <v>0</v>
      </c>
      <c r="N278" s="375">
        <v>0</v>
      </c>
      <c r="O278" s="375">
        <v>0</v>
      </c>
      <c r="P278" s="375">
        <v>0</v>
      </c>
      <c r="Q278" s="375">
        <v>0</v>
      </c>
      <c r="R278" s="375">
        <v>0</v>
      </c>
      <c r="S278" s="375">
        <v>0</v>
      </c>
      <c r="T278" s="375">
        <v>0</v>
      </c>
      <c r="U278" s="375">
        <v>0</v>
      </c>
      <c r="V278" s="375">
        <v>1</v>
      </c>
      <c r="W278" s="375">
        <v>0</v>
      </c>
      <c r="X278" s="375">
        <v>0</v>
      </c>
      <c r="Y278" s="484">
        <v>32518.76</v>
      </c>
    </row>
    <row r="279" spans="2:25" s="157" customFormat="1" x14ac:dyDescent="0.25">
      <c r="B279" s="375" t="s">
        <v>332</v>
      </c>
      <c r="C279" s="494" t="s">
        <v>615</v>
      </c>
      <c r="D279" s="494" t="s">
        <v>917</v>
      </c>
      <c r="E279" s="375" t="s">
        <v>1202</v>
      </c>
      <c r="F279" s="375">
        <v>1</v>
      </c>
      <c r="G279" s="375">
        <v>0</v>
      </c>
      <c r="H279" s="375">
        <v>0</v>
      </c>
      <c r="I279" s="375">
        <v>0</v>
      </c>
      <c r="J279" s="375">
        <v>7</v>
      </c>
      <c r="K279" s="375">
        <v>0</v>
      </c>
      <c r="L279" s="375">
        <v>0</v>
      </c>
      <c r="M279" s="375">
        <v>0</v>
      </c>
      <c r="N279" s="375">
        <v>0</v>
      </c>
      <c r="O279" s="375">
        <v>0</v>
      </c>
      <c r="P279" s="375">
        <v>0</v>
      </c>
      <c r="Q279" s="375">
        <v>0</v>
      </c>
      <c r="R279" s="375">
        <v>0</v>
      </c>
      <c r="S279" s="375">
        <v>0</v>
      </c>
      <c r="T279" s="375">
        <v>0</v>
      </c>
      <c r="U279" s="375">
        <v>0</v>
      </c>
      <c r="V279" s="375">
        <v>1</v>
      </c>
      <c r="W279" s="375">
        <v>0</v>
      </c>
      <c r="X279" s="375">
        <v>0</v>
      </c>
      <c r="Y279" s="484">
        <v>24855.16</v>
      </c>
    </row>
    <row r="280" spans="2:25" s="157" customFormat="1" x14ac:dyDescent="0.25">
      <c r="B280" s="375" t="s">
        <v>332</v>
      </c>
      <c r="C280" s="494" t="s">
        <v>616</v>
      </c>
      <c r="D280" s="494" t="s">
        <v>918</v>
      </c>
      <c r="E280" s="375" t="s">
        <v>1248</v>
      </c>
      <c r="F280" s="375">
        <v>1</v>
      </c>
      <c r="G280" s="375">
        <v>0</v>
      </c>
      <c r="H280" s="375">
        <v>0</v>
      </c>
      <c r="I280" s="375">
        <v>0</v>
      </c>
      <c r="J280" s="375">
        <v>7</v>
      </c>
      <c r="K280" s="375">
        <v>0</v>
      </c>
      <c r="L280" s="375">
        <v>0</v>
      </c>
      <c r="M280" s="375">
        <v>0</v>
      </c>
      <c r="N280" s="375">
        <v>0</v>
      </c>
      <c r="O280" s="375">
        <v>0</v>
      </c>
      <c r="P280" s="375">
        <v>0</v>
      </c>
      <c r="Q280" s="375">
        <v>0</v>
      </c>
      <c r="R280" s="375">
        <v>0</v>
      </c>
      <c r="S280" s="375">
        <v>0</v>
      </c>
      <c r="T280" s="375">
        <v>0</v>
      </c>
      <c r="U280" s="375">
        <v>0</v>
      </c>
      <c r="V280" s="375">
        <v>1</v>
      </c>
      <c r="W280" s="375">
        <v>0</v>
      </c>
      <c r="X280" s="375">
        <v>0</v>
      </c>
      <c r="Y280" s="484">
        <v>27713.49</v>
      </c>
    </row>
    <row r="281" spans="2:25" s="157" customFormat="1" x14ac:dyDescent="0.25">
      <c r="B281" s="375" t="s">
        <v>332</v>
      </c>
      <c r="C281" s="494" t="s">
        <v>617</v>
      </c>
      <c r="D281" s="494" t="s">
        <v>919</v>
      </c>
      <c r="E281" s="375" t="s">
        <v>1203</v>
      </c>
      <c r="F281" s="375">
        <v>1</v>
      </c>
      <c r="G281" s="375">
        <v>0</v>
      </c>
      <c r="H281" s="375">
        <v>0</v>
      </c>
      <c r="I281" s="375">
        <v>0</v>
      </c>
      <c r="J281" s="375">
        <v>7</v>
      </c>
      <c r="K281" s="375">
        <v>0</v>
      </c>
      <c r="L281" s="375">
        <v>0</v>
      </c>
      <c r="M281" s="375">
        <v>0</v>
      </c>
      <c r="N281" s="375">
        <v>0</v>
      </c>
      <c r="O281" s="375">
        <v>0</v>
      </c>
      <c r="P281" s="375">
        <v>0</v>
      </c>
      <c r="Q281" s="375">
        <v>0</v>
      </c>
      <c r="R281" s="375">
        <v>0</v>
      </c>
      <c r="S281" s="375">
        <v>0</v>
      </c>
      <c r="T281" s="375">
        <v>0</v>
      </c>
      <c r="U281" s="375">
        <v>0</v>
      </c>
      <c r="V281" s="375">
        <v>1</v>
      </c>
      <c r="W281" s="375">
        <v>0</v>
      </c>
      <c r="X281" s="375">
        <v>0</v>
      </c>
      <c r="Y281" s="484">
        <v>22577.200000000001</v>
      </c>
    </row>
    <row r="282" spans="2:25" s="157" customFormat="1" x14ac:dyDescent="0.25">
      <c r="B282" s="375" t="s">
        <v>332</v>
      </c>
      <c r="C282" s="494" t="s">
        <v>618</v>
      </c>
      <c r="D282" s="494" t="s">
        <v>920</v>
      </c>
      <c r="E282" s="375" t="s">
        <v>1204</v>
      </c>
      <c r="F282" s="375">
        <v>1</v>
      </c>
      <c r="G282" s="375">
        <v>0</v>
      </c>
      <c r="H282" s="375">
        <v>0</v>
      </c>
      <c r="I282" s="375">
        <v>0</v>
      </c>
      <c r="J282" s="375">
        <v>7</v>
      </c>
      <c r="K282" s="375">
        <v>0</v>
      </c>
      <c r="L282" s="375">
        <v>0</v>
      </c>
      <c r="M282" s="375">
        <v>0</v>
      </c>
      <c r="N282" s="375">
        <v>0</v>
      </c>
      <c r="O282" s="375">
        <v>0</v>
      </c>
      <c r="P282" s="375">
        <v>0</v>
      </c>
      <c r="Q282" s="375">
        <v>0</v>
      </c>
      <c r="R282" s="375">
        <v>0</v>
      </c>
      <c r="S282" s="375">
        <v>0</v>
      </c>
      <c r="T282" s="375">
        <v>0</v>
      </c>
      <c r="U282" s="375">
        <v>0</v>
      </c>
      <c r="V282" s="375">
        <v>1</v>
      </c>
      <c r="W282" s="375">
        <v>0</v>
      </c>
      <c r="X282" s="375">
        <v>0</v>
      </c>
      <c r="Y282" s="484">
        <v>36244.71</v>
      </c>
    </row>
    <row r="283" spans="2:25" s="157" customFormat="1" x14ac:dyDescent="0.25">
      <c r="B283" s="375" t="s">
        <v>332</v>
      </c>
      <c r="C283" s="494" t="s">
        <v>619</v>
      </c>
      <c r="D283" s="494" t="s">
        <v>921</v>
      </c>
      <c r="E283" s="375" t="s">
        <v>1205</v>
      </c>
      <c r="F283" s="375">
        <v>1</v>
      </c>
      <c r="G283" s="375">
        <v>0</v>
      </c>
      <c r="H283" s="375">
        <v>0</v>
      </c>
      <c r="I283" s="375">
        <v>0</v>
      </c>
      <c r="J283" s="375">
        <v>7</v>
      </c>
      <c r="K283" s="375">
        <v>0</v>
      </c>
      <c r="L283" s="375">
        <v>0</v>
      </c>
      <c r="M283" s="375">
        <v>0</v>
      </c>
      <c r="N283" s="375">
        <v>0</v>
      </c>
      <c r="O283" s="375">
        <v>0</v>
      </c>
      <c r="P283" s="375">
        <v>0</v>
      </c>
      <c r="Q283" s="375">
        <v>0</v>
      </c>
      <c r="R283" s="375">
        <v>0</v>
      </c>
      <c r="S283" s="375">
        <v>0</v>
      </c>
      <c r="T283" s="375">
        <v>0</v>
      </c>
      <c r="U283" s="375">
        <v>0</v>
      </c>
      <c r="V283" s="375">
        <v>1</v>
      </c>
      <c r="W283" s="375">
        <v>0</v>
      </c>
      <c r="X283" s="375">
        <v>0</v>
      </c>
      <c r="Y283" s="484">
        <v>60587.27</v>
      </c>
    </row>
    <row r="284" spans="2:25" s="157" customFormat="1" x14ac:dyDescent="0.25">
      <c r="B284" s="375" t="s">
        <v>332</v>
      </c>
      <c r="C284" s="494" t="s">
        <v>620</v>
      </c>
      <c r="D284" s="494" t="s">
        <v>922</v>
      </c>
      <c r="E284" s="375" t="s">
        <v>1206</v>
      </c>
      <c r="F284" s="375">
        <v>1</v>
      </c>
      <c r="G284" s="375">
        <v>0</v>
      </c>
      <c r="H284" s="375">
        <v>0</v>
      </c>
      <c r="I284" s="375">
        <v>0</v>
      </c>
      <c r="J284" s="375">
        <v>7</v>
      </c>
      <c r="K284" s="375">
        <v>0</v>
      </c>
      <c r="L284" s="375">
        <v>0</v>
      </c>
      <c r="M284" s="375">
        <v>0</v>
      </c>
      <c r="N284" s="375">
        <v>0</v>
      </c>
      <c r="O284" s="375">
        <v>0</v>
      </c>
      <c r="P284" s="375">
        <v>0</v>
      </c>
      <c r="Q284" s="375">
        <v>0</v>
      </c>
      <c r="R284" s="375">
        <v>0</v>
      </c>
      <c r="S284" s="375">
        <v>0</v>
      </c>
      <c r="T284" s="375">
        <v>0</v>
      </c>
      <c r="U284" s="375">
        <v>0</v>
      </c>
      <c r="V284" s="375">
        <v>1</v>
      </c>
      <c r="W284" s="375">
        <v>0</v>
      </c>
      <c r="X284" s="375">
        <v>0</v>
      </c>
      <c r="Y284" s="484">
        <v>35683.230000000003</v>
      </c>
    </row>
    <row r="285" spans="2:25" s="157" customFormat="1" x14ac:dyDescent="0.25">
      <c r="B285" s="375" t="s">
        <v>332</v>
      </c>
      <c r="C285" s="494" t="s">
        <v>621</v>
      </c>
      <c r="D285" s="494" t="s">
        <v>923</v>
      </c>
      <c r="E285" s="375" t="s">
        <v>1207</v>
      </c>
      <c r="F285" s="375">
        <v>1</v>
      </c>
      <c r="G285" s="375">
        <v>0</v>
      </c>
      <c r="H285" s="375">
        <v>0</v>
      </c>
      <c r="I285" s="375">
        <v>0</v>
      </c>
      <c r="J285" s="375">
        <v>7</v>
      </c>
      <c r="K285" s="375">
        <v>0</v>
      </c>
      <c r="L285" s="375">
        <v>0</v>
      </c>
      <c r="M285" s="375">
        <v>0</v>
      </c>
      <c r="N285" s="375">
        <v>0</v>
      </c>
      <c r="O285" s="375">
        <v>0</v>
      </c>
      <c r="P285" s="375">
        <v>0</v>
      </c>
      <c r="Q285" s="375">
        <v>0</v>
      </c>
      <c r="R285" s="375">
        <v>0</v>
      </c>
      <c r="S285" s="375">
        <v>0</v>
      </c>
      <c r="T285" s="375">
        <v>0</v>
      </c>
      <c r="U285" s="375">
        <v>0</v>
      </c>
      <c r="V285" s="375">
        <v>1</v>
      </c>
      <c r="W285" s="375">
        <v>0</v>
      </c>
      <c r="X285" s="375">
        <v>0</v>
      </c>
      <c r="Y285" s="484">
        <v>35065.230000000003</v>
      </c>
    </row>
    <row r="286" spans="2:25" s="157" customFormat="1" x14ac:dyDescent="0.25">
      <c r="B286" s="375" t="s">
        <v>332</v>
      </c>
      <c r="C286" s="494" t="s">
        <v>622</v>
      </c>
      <c r="D286" s="494" t="s">
        <v>924</v>
      </c>
      <c r="E286" s="375" t="s">
        <v>1208</v>
      </c>
      <c r="F286" s="375">
        <v>1</v>
      </c>
      <c r="G286" s="375">
        <v>0</v>
      </c>
      <c r="H286" s="375">
        <v>0</v>
      </c>
      <c r="I286" s="375">
        <v>0</v>
      </c>
      <c r="J286" s="375">
        <v>7</v>
      </c>
      <c r="K286" s="375">
        <v>0</v>
      </c>
      <c r="L286" s="375">
        <v>0</v>
      </c>
      <c r="M286" s="375">
        <v>0</v>
      </c>
      <c r="N286" s="375">
        <v>0</v>
      </c>
      <c r="O286" s="375">
        <v>0</v>
      </c>
      <c r="P286" s="375">
        <v>0</v>
      </c>
      <c r="Q286" s="375">
        <v>0</v>
      </c>
      <c r="R286" s="375">
        <v>0</v>
      </c>
      <c r="S286" s="375">
        <v>0</v>
      </c>
      <c r="T286" s="375">
        <v>0</v>
      </c>
      <c r="U286" s="375">
        <v>0</v>
      </c>
      <c r="V286" s="375">
        <v>1</v>
      </c>
      <c r="W286" s="375">
        <v>0</v>
      </c>
      <c r="X286" s="375">
        <v>0</v>
      </c>
      <c r="Y286" s="484">
        <v>26820.93</v>
      </c>
    </row>
    <row r="287" spans="2:25" s="157" customFormat="1" x14ac:dyDescent="0.25">
      <c r="B287" s="375" t="s">
        <v>332</v>
      </c>
      <c r="C287" s="494" t="s">
        <v>623</v>
      </c>
      <c r="D287" s="494" t="s">
        <v>925</v>
      </c>
      <c r="E287" s="375" t="s">
        <v>1209</v>
      </c>
      <c r="F287" s="375">
        <v>1</v>
      </c>
      <c r="G287" s="375">
        <v>0</v>
      </c>
      <c r="H287" s="375">
        <v>0</v>
      </c>
      <c r="I287" s="375">
        <v>0</v>
      </c>
      <c r="J287" s="375">
        <v>7</v>
      </c>
      <c r="K287" s="375">
        <v>0</v>
      </c>
      <c r="L287" s="375">
        <v>0</v>
      </c>
      <c r="M287" s="375">
        <v>0</v>
      </c>
      <c r="N287" s="375">
        <v>0</v>
      </c>
      <c r="O287" s="375">
        <v>0</v>
      </c>
      <c r="P287" s="375">
        <v>0</v>
      </c>
      <c r="Q287" s="375">
        <v>0</v>
      </c>
      <c r="R287" s="375">
        <v>0</v>
      </c>
      <c r="S287" s="375">
        <v>0</v>
      </c>
      <c r="T287" s="375">
        <v>0</v>
      </c>
      <c r="U287" s="375">
        <v>0</v>
      </c>
      <c r="V287" s="375">
        <v>1</v>
      </c>
      <c r="W287" s="375">
        <v>0</v>
      </c>
      <c r="X287" s="375">
        <v>0</v>
      </c>
      <c r="Y287" s="484">
        <v>34129.11</v>
      </c>
    </row>
    <row r="288" spans="2:25" s="157" customFormat="1" x14ac:dyDescent="0.25">
      <c r="B288" s="375" t="s">
        <v>332</v>
      </c>
      <c r="C288" s="494" t="s">
        <v>624</v>
      </c>
      <c r="D288" s="494" t="s">
        <v>926</v>
      </c>
      <c r="E288" s="375" t="s">
        <v>1210</v>
      </c>
      <c r="F288" s="375">
        <v>1</v>
      </c>
      <c r="G288" s="375">
        <v>0</v>
      </c>
      <c r="H288" s="375">
        <v>0</v>
      </c>
      <c r="I288" s="375">
        <v>0</v>
      </c>
      <c r="J288" s="375">
        <v>7</v>
      </c>
      <c r="K288" s="375">
        <v>0</v>
      </c>
      <c r="L288" s="375">
        <v>0</v>
      </c>
      <c r="M288" s="375">
        <v>0</v>
      </c>
      <c r="N288" s="375">
        <v>0</v>
      </c>
      <c r="O288" s="375">
        <v>0</v>
      </c>
      <c r="P288" s="375">
        <v>0</v>
      </c>
      <c r="Q288" s="375">
        <v>0</v>
      </c>
      <c r="R288" s="375">
        <v>0</v>
      </c>
      <c r="S288" s="375">
        <v>0</v>
      </c>
      <c r="T288" s="375">
        <v>0</v>
      </c>
      <c r="U288" s="375">
        <v>0</v>
      </c>
      <c r="V288" s="375">
        <v>1</v>
      </c>
      <c r="W288" s="375">
        <v>0</v>
      </c>
      <c r="X288" s="375">
        <v>0</v>
      </c>
      <c r="Y288" s="484">
        <v>34711.17</v>
      </c>
    </row>
    <row r="289" spans="2:25" s="157" customFormat="1" x14ac:dyDescent="0.25">
      <c r="B289" s="375" t="s">
        <v>332</v>
      </c>
      <c r="C289" s="494" t="s">
        <v>625</v>
      </c>
      <c r="D289" s="494" t="s">
        <v>927</v>
      </c>
      <c r="E289" s="375" t="s">
        <v>1211</v>
      </c>
      <c r="F289" s="375">
        <v>1</v>
      </c>
      <c r="G289" s="375">
        <v>0</v>
      </c>
      <c r="H289" s="375">
        <v>0</v>
      </c>
      <c r="I289" s="375">
        <v>0</v>
      </c>
      <c r="J289" s="375">
        <v>7</v>
      </c>
      <c r="K289" s="375">
        <v>0</v>
      </c>
      <c r="L289" s="375">
        <v>0</v>
      </c>
      <c r="M289" s="375">
        <v>0</v>
      </c>
      <c r="N289" s="375">
        <v>0</v>
      </c>
      <c r="O289" s="375">
        <v>0</v>
      </c>
      <c r="P289" s="375">
        <v>0</v>
      </c>
      <c r="Q289" s="375">
        <v>0</v>
      </c>
      <c r="R289" s="375">
        <v>0</v>
      </c>
      <c r="S289" s="375">
        <v>0</v>
      </c>
      <c r="T289" s="375">
        <v>0</v>
      </c>
      <c r="U289" s="375">
        <v>0</v>
      </c>
      <c r="V289" s="375">
        <v>1</v>
      </c>
      <c r="W289" s="375">
        <v>0</v>
      </c>
      <c r="X289" s="375">
        <v>0</v>
      </c>
      <c r="Y289" s="484">
        <v>27186.03</v>
      </c>
    </row>
    <row r="290" spans="2:25" s="157" customFormat="1" x14ac:dyDescent="0.25">
      <c r="B290" s="375" t="s">
        <v>332</v>
      </c>
      <c r="C290" s="494" t="s">
        <v>626</v>
      </c>
      <c r="D290" s="494" t="s">
        <v>928</v>
      </c>
      <c r="E290" s="375" t="s">
        <v>1212</v>
      </c>
      <c r="F290" s="375">
        <v>1</v>
      </c>
      <c r="G290" s="375">
        <v>0</v>
      </c>
      <c r="H290" s="375">
        <v>0</v>
      </c>
      <c r="I290" s="375">
        <v>0</v>
      </c>
      <c r="J290" s="375">
        <v>7</v>
      </c>
      <c r="K290" s="375">
        <v>0</v>
      </c>
      <c r="L290" s="375">
        <v>0</v>
      </c>
      <c r="M290" s="375">
        <v>0</v>
      </c>
      <c r="N290" s="375">
        <v>0</v>
      </c>
      <c r="O290" s="375">
        <v>0</v>
      </c>
      <c r="P290" s="375">
        <v>0</v>
      </c>
      <c r="Q290" s="375">
        <v>0</v>
      </c>
      <c r="R290" s="375">
        <v>0</v>
      </c>
      <c r="S290" s="375">
        <v>0</v>
      </c>
      <c r="T290" s="375">
        <v>0</v>
      </c>
      <c r="U290" s="375">
        <v>0</v>
      </c>
      <c r="V290" s="375">
        <v>1</v>
      </c>
      <c r="W290" s="375">
        <v>0</v>
      </c>
      <c r="X290" s="375">
        <v>0</v>
      </c>
      <c r="Y290" s="484">
        <v>23065.38</v>
      </c>
    </row>
    <row r="291" spans="2:25" s="157" customFormat="1" x14ac:dyDescent="0.25">
      <c r="B291" s="375" t="s">
        <v>332</v>
      </c>
      <c r="C291" s="494" t="s">
        <v>627</v>
      </c>
      <c r="D291" s="494" t="s">
        <v>929</v>
      </c>
      <c r="E291" s="375" t="s">
        <v>1213</v>
      </c>
      <c r="F291" s="375">
        <v>1</v>
      </c>
      <c r="G291" s="375">
        <v>0</v>
      </c>
      <c r="H291" s="375">
        <v>0</v>
      </c>
      <c r="I291" s="375">
        <v>0</v>
      </c>
      <c r="J291" s="375">
        <v>7</v>
      </c>
      <c r="K291" s="375">
        <v>0</v>
      </c>
      <c r="L291" s="375">
        <v>0</v>
      </c>
      <c r="M291" s="375">
        <v>0</v>
      </c>
      <c r="N291" s="375">
        <v>0</v>
      </c>
      <c r="O291" s="375">
        <v>0</v>
      </c>
      <c r="P291" s="375">
        <v>0</v>
      </c>
      <c r="Q291" s="375">
        <v>0</v>
      </c>
      <c r="R291" s="375">
        <v>0</v>
      </c>
      <c r="S291" s="375">
        <v>0</v>
      </c>
      <c r="T291" s="375">
        <v>0</v>
      </c>
      <c r="U291" s="375">
        <v>0</v>
      </c>
      <c r="V291" s="375">
        <v>1</v>
      </c>
      <c r="W291" s="375">
        <v>0</v>
      </c>
      <c r="X291" s="375">
        <v>0</v>
      </c>
      <c r="Y291" s="484">
        <v>34129.11</v>
      </c>
    </row>
    <row r="292" spans="2:25" s="157" customFormat="1" x14ac:dyDescent="0.25">
      <c r="B292" s="375" t="s">
        <v>332</v>
      </c>
      <c r="C292" s="494" t="s">
        <v>630</v>
      </c>
      <c r="D292" s="494" t="s">
        <v>932</v>
      </c>
      <c r="E292" s="375" t="s">
        <v>1214</v>
      </c>
      <c r="F292" s="375">
        <v>1</v>
      </c>
      <c r="G292" s="375">
        <v>0</v>
      </c>
      <c r="H292" s="375">
        <v>0</v>
      </c>
      <c r="I292" s="375">
        <v>0</v>
      </c>
      <c r="J292" s="375">
        <v>7</v>
      </c>
      <c r="K292" s="375">
        <v>0</v>
      </c>
      <c r="L292" s="375">
        <v>0</v>
      </c>
      <c r="M292" s="375">
        <v>0</v>
      </c>
      <c r="N292" s="375">
        <v>0</v>
      </c>
      <c r="O292" s="375">
        <v>0</v>
      </c>
      <c r="P292" s="375">
        <v>0</v>
      </c>
      <c r="Q292" s="375">
        <v>0</v>
      </c>
      <c r="R292" s="375">
        <v>0</v>
      </c>
      <c r="S292" s="375">
        <v>0</v>
      </c>
      <c r="T292" s="375">
        <v>0</v>
      </c>
      <c r="U292" s="375">
        <v>0</v>
      </c>
      <c r="V292" s="375">
        <v>1</v>
      </c>
      <c r="W292" s="375">
        <v>0</v>
      </c>
      <c r="X292" s="375">
        <v>0</v>
      </c>
      <c r="Y292" s="484">
        <v>34994.28</v>
      </c>
    </row>
    <row r="293" spans="2:25" s="157" customFormat="1" x14ac:dyDescent="0.25">
      <c r="B293" s="375" t="s">
        <v>332</v>
      </c>
      <c r="C293" s="494" t="s">
        <v>631</v>
      </c>
      <c r="D293" s="494" t="s">
        <v>933</v>
      </c>
      <c r="E293" s="375" t="s">
        <v>1215</v>
      </c>
      <c r="F293" s="375">
        <v>1</v>
      </c>
      <c r="G293" s="375">
        <v>0</v>
      </c>
      <c r="H293" s="375">
        <v>0</v>
      </c>
      <c r="I293" s="375">
        <v>0</v>
      </c>
      <c r="J293" s="375">
        <v>7</v>
      </c>
      <c r="K293" s="375">
        <v>0</v>
      </c>
      <c r="L293" s="375">
        <v>0</v>
      </c>
      <c r="M293" s="375">
        <v>0</v>
      </c>
      <c r="N293" s="375">
        <v>0</v>
      </c>
      <c r="O293" s="375">
        <v>0</v>
      </c>
      <c r="P293" s="375">
        <v>0</v>
      </c>
      <c r="Q293" s="375">
        <v>0</v>
      </c>
      <c r="R293" s="375">
        <v>0</v>
      </c>
      <c r="S293" s="375">
        <v>0</v>
      </c>
      <c r="T293" s="375">
        <v>0</v>
      </c>
      <c r="U293" s="375">
        <v>0</v>
      </c>
      <c r="V293" s="375">
        <v>1</v>
      </c>
      <c r="W293" s="375">
        <v>0</v>
      </c>
      <c r="X293" s="375">
        <v>0</v>
      </c>
      <c r="Y293" s="484">
        <v>35356.160000000003</v>
      </c>
    </row>
    <row r="294" spans="2:25" s="157" customFormat="1" x14ac:dyDescent="0.25">
      <c r="B294" s="375" t="s">
        <v>332</v>
      </c>
      <c r="C294" s="494" t="s">
        <v>632</v>
      </c>
      <c r="D294" s="494" t="s">
        <v>934</v>
      </c>
      <c r="E294" s="375" t="s">
        <v>1216</v>
      </c>
      <c r="F294" s="375">
        <v>1</v>
      </c>
      <c r="G294" s="375">
        <v>0</v>
      </c>
      <c r="H294" s="375">
        <v>0</v>
      </c>
      <c r="I294" s="375">
        <v>0</v>
      </c>
      <c r="J294" s="375">
        <v>7</v>
      </c>
      <c r="K294" s="375">
        <v>0</v>
      </c>
      <c r="L294" s="375">
        <v>0</v>
      </c>
      <c r="M294" s="375">
        <v>0</v>
      </c>
      <c r="N294" s="375">
        <v>0</v>
      </c>
      <c r="O294" s="375">
        <v>0</v>
      </c>
      <c r="P294" s="375">
        <v>0</v>
      </c>
      <c r="Q294" s="375">
        <v>0</v>
      </c>
      <c r="R294" s="375">
        <v>0</v>
      </c>
      <c r="S294" s="375">
        <v>0</v>
      </c>
      <c r="T294" s="375">
        <v>0</v>
      </c>
      <c r="U294" s="375">
        <v>0</v>
      </c>
      <c r="V294" s="375">
        <v>1</v>
      </c>
      <c r="W294" s="375">
        <v>0</v>
      </c>
      <c r="X294" s="375">
        <v>0</v>
      </c>
      <c r="Y294" s="484">
        <v>26001.19</v>
      </c>
    </row>
    <row r="295" spans="2:25" s="157" customFormat="1" x14ac:dyDescent="0.25">
      <c r="B295" s="375" t="s">
        <v>332</v>
      </c>
      <c r="C295" s="494" t="s">
        <v>633</v>
      </c>
      <c r="D295" s="494" t="s">
        <v>935</v>
      </c>
      <c r="E295" s="375" t="s">
        <v>1217</v>
      </c>
      <c r="F295" s="375">
        <v>1</v>
      </c>
      <c r="G295" s="375">
        <v>0</v>
      </c>
      <c r="H295" s="375">
        <v>0</v>
      </c>
      <c r="I295" s="375">
        <v>0</v>
      </c>
      <c r="J295" s="375">
        <v>7</v>
      </c>
      <c r="K295" s="375">
        <v>0</v>
      </c>
      <c r="L295" s="375">
        <v>0</v>
      </c>
      <c r="M295" s="375">
        <v>0</v>
      </c>
      <c r="N295" s="375">
        <v>0</v>
      </c>
      <c r="O295" s="375">
        <v>0</v>
      </c>
      <c r="P295" s="375">
        <v>0</v>
      </c>
      <c r="Q295" s="375">
        <v>0</v>
      </c>
      <c r="R295" s="375">
        <v>0</v>
      </c>
      <c r="S295" s="375">
        <v>0</v>
      </c>
      <c r="T295" s="375">
        <v>0</v>
      </c>
      <c r="U295" s="375">
        <v>0</v>
      </c>
      <c r="V295" s="375">
        <v>1</v>
      </c>
      <c r="W295" s="375">
        <v>0</v>
      </c>
      <c r="X295" s="375">
        <v>0</v>
      </c>
      <c r="Y295" s="484">
        <v>47755.01</v>
      </c>
    </row>
    <row r="296" spans="2:25" s="157" customFormat="1" x14ac:dyDescent="0.25">
      <c r="B296" s="375" t="s">
        <v>332</v>
      </c>
      <c r="C296" s="494" t="s">
        <v>634</v>
      </c>
      <c r="D296" s="494" t="s">
        <v>936</v>
      </c>
      <c r="E296" s="375" t="s">
        <v>1218</v>
      </c>
      <c r="F296" s="375">
        <v>1</v>
      </c>
      <c r="G296" s="375">
        <v>0</v>
      </c>
      <c r="H296" s="375">
        <v>0</v>
      </c>
      <c r="I296" s="375">
        <v>0</v>
      </c>
      <c r="J296" s="375">
        <v>7</v>
      </c>
      <c r="K296" s="375">
        <v>0</v>
      </c>
      <c r="L296" s="375">
        <v>0</v>
      </c>
      <c r="M296" s="375">
        <v>0</v>
      </c>
      <c r="N296" s="375">
        <v>0</v>
      </c>
      <c r="O296" s="375">
        <v>0</v>
      </c>
      <c r="P296" s="375">
        <v>0</v>
      </c>
      <c r="Q296" s="375">
        <v>0</v>
      </c>
      <c r="R296" s="375">
        <v>0</v>
      </c>
      <c r="S296" s="375">
        <v>0</v>
      </c>
      <c r="T296" s="375">
        <v>0</v>
      </c>
      <c r="U296" s="375">
        <v>0</v>
      </c>
      <c r="V296" s="375">
        <v>1</v>
      </c>
      <c r="W296" s="375">
        <v>0</v>
      </c>
      <c r="X296" s="375">
        <v>0</v>
      </c>
      <c r="Y296" s="484">
        <v>25170.85</v>
      </c>
    </row>
    <row r="297" spans="2:25" s="157" customFormat="1" x14ac:dyDescent="0.25">
      <c r="B297" s="375" t="s">
        <v>332</v>
      </c>
      <c r="C297" s="494" t="s">
        <v>635</v>
      </c>
      <c r="D297" s="494" t="s">
        <v>937</v>
      </c>
      <c r="E297" s="375" t="s">
        <v>1219</v>
      </c>
      <c r="F297" s="375">
        <v>1</v>
      </c>
      <c r="G297" s="375">
        <v>0</v>
      </c>
      <c r="H297" s="375">
        <v>0</v>
      </c>
      <c r="I297" s="375">
        <v>0</v>
      </c>
      <c r="J297" s="375">
        <v>7</v>
      </c>
      <c r="K297" s="375">
        <v>0</v>
      </c>
      <c r="L297" s="375">
        <v>0</v>
      </c>
      <c r="M297" s="375">
        <v>0</v>
      </c>
      <c r="N297" s="375">
        <v>0</v>
      </c>
      <c r="O297" s="375">
        <v>0</v>
      </c>
      <c r="P297" s="375">
        <v>0</v>
      </c>
      <c r="Q297" s="375">
        <v>0</v>
      </c>
      <c r="R297" s="375">
        <v>0</v>
      </c>
      <c r="S297" s="375">
        <v>0</v>
      </c>
      <c r="T297" s="375">
        <v>0</v>
      </c>
      <c r="U297" s="375">
        <v>0</v>
      </c>
      <c r="V297" s="375">
        <v>1</v>
      </c>
      <c r="W297" s="375">
        <v>0</v>
      </c>
      <c r="X297" s="375">
        <v>0</v>
      </c>
      <c r="Y297" s="484">
        <v>34711.17</v>
      </c>
    </row>
    <row r="298" spans="2:25" s="157" customFormat="1" x14ac:dyDescent="0.25">
      <c r="B298" s="375" t="s">
        <v>332</v>
      </c>
      <c r="C298" s="494" t="s">
        <v>636</v>
      </c>
      <c r="D298" s="494" t="s">
        <v>938</v>
      </c>
      <c r="E298" s="375" t="s">
        <v>1220</v>
      </c>
      <c r="F298" s="375">
        <v>1</v>
      </c>
      <c r="G298" s="375">
        <v>0</v>
      </c>
      <c r="H298" s="375">
        <v>0</v>
      </c>
      <c r="I298" s="375">
        <v>0</v>
      </c>
      <c r="J298" s="375">
        <v>7</v>
      </c>
      <c r="K298" s="375">
        <v>0</v>
      </c>
      <c r="L298" s="375">
        <v>0</v>
      </c>
      <c r="M298" s="375">
        <v>0</v>
      </c>
      <c r="N298" s="375">
        <v>0</v>
      </c>
      <c r="O298" s="375">
        <v>0</v>
      </c>
      <c r="P298" s="375">
        <v>0</v>
      </c>
      <c r="Q298" s="375">
        <v>0</v>
      </c>
      <c r="R298" s="375">
        <v>0</v>
      </c>
      <c r="S298" s="375">
        <v>0</v>
      </c>
      <c r="T298" s="375">
        <v>0</v>
      </c>
      <c r="U298" s="375">
        <v>0</v>
      </c>
      <c r="V298" s="375">
        <v>1</v>
      </c>
      <c r="W298" s="375">
        <v>0</v>
      </c>
      <c r="X298" s="375">
        <v>0</v>
      </c>
      <c r="Y298" s="484">
        <v>34365.03</v>
      </c>
    </row>
    <row r="299" spans="2:25" s="157" customFormat="1" x14ac:dyDescent="0.25">
      <c r="B299" s="375" t="s">
        <v>332</v>
      </c>
      <c r="C299" s="494" t="s">
        <v>637</v>
      </c>
      <c r="D299" s="494" t="s">
        <v>939</v>
      </c>
      <c r="E299" s="375" t="s">
        <v>1221</v>
      </c>
      <c r="F299" s="375">
        <v>1</v>
      </c>
      <c r="G299" s="375">
        <v>0</v>
      </c>
      <c r="H299" s="375">
        <v>0</v>
      </c>
      <c r="I299" s="375">
        <v>0</v>
      </c>
      <c r="J299" s="375">
        <v>7</v>
      </c>
      <c r="K299" s="375">
        <v>0</v>
      </c>
      <c r="L299" s="375">
        <v>0</v>
      </c>
      <c r="M299" s="375">
        <v>0</v>
      </c>
      <c r="N299" s="375">
        <v>0</v>
      </c>
      <c r="O299" s="375">
        <v>0</v>
      </c>
      <c r="P299" s="375">
        <v>0</v>
      </c>
      <c r="Q299" s="375">
        <v>0</v>
      </c>
      <c r="R299" s="375">
        <v>0</v>
      </c>
      <c r="S299" s="375">
        <v>0</v>
      </c>
      <c r="T299" s="375">
        <v>0</v>
      </c>
      <c r="U299" s="375">
        <v>0</v>
      </c>
      <c r="V299" s="375">
        <v>1</v>
      </c>
      <c r="W299" s="375">
        <v>0</v>
      </c>
      <c r="X299" s="375">
        <v>0</v>
      </c>
      <c r="Y299" s="484">
        <v>26698.22</v>
      </c>
    </row>
    <row r="300" spans="2:25" s="157" customFormat="1" x14ac:dyDescent="0.25">
      <c r="B300" s="375" t="s">
        <v>332</v>
      </c>
      <c r="C300" s="494" t="s">
        <v>638</v>
      </c>
      <c r="D300" s="494" t="s">
        <v>940</v>
      </c>
      <c r="E300" s="375" t="s">
        <v>1222</v>
      </c>
      <c r="F300" s="375">
        <v>1</v>
      </c>
      <c r="G300" s="375">
        <v>0</v>
      </c>
      <c r="H300" s="375">
        <v>0</v>
      </c>
      <c r="I300" s="375">
        <v>0</v>
      </c>
      <c r="J300" s="375">
        <v>7</v>
      </c>
      <c r="K300" s="375">
        <v>0</v>
      </c>
      <c r="L300" s="375">
        <v>0</v>
      </c>
      <c r="M300" s="375">
        <v>0</v>
      </c>
      <c r="N300" s="375">
        <v>0</v>
      </c>
      <c r="O300" s="375">
        <v>0</v>
      </c>
      <c r="P300" s="375">
        <v>0</v>
      </c>
      <c r="Q300" s="375">
        <v>0</v>
      </c>
      <c r="R300" s="375">
        <v>0</v>
      </c>
      <c r="S300" s="375">
        <v>0</v>
      </c>
      <c r="T300" s="375">
        <v>0</v>
      </c>
      <c r="U300" s="375">
        <v>0</v>
      </c>
      <c r="V300" s="375">
        <v>1</v>
      </c>
      <c r="W300" s="375">
        <v>0</v>
      </c>
      <c r="X300" s="375">
        <v>0</v>
      </c>
      <c r="Y300" s="484">
        <v>34711.17</v>
      </c>
    </row>
    <row r="301" spans="2:25" s="157" customFormat="1" x14ac:dyDescent="0.25">
      <c r="B301" s="375" t="s">
        <v>332</v>
      </c>
      <c r="C301" s="494" t="s">
        <v>639</v>
      </c>
      <c r="D301" s="494" t="s">
        <v>941</v>
      </c>
      <c r="E301" s="375" t="s">
        <v>1223</v>
      </c>
      <c r="F301" s="375">
        <v>1</v>
      </c>
      <c r="G301" s="375">
        <v>0</v>
      </c>
      <c r="H301" s="375">
        <v>0</v>
      </c>
      <c r="I301" s="375">
        <v>0</v>
      </c>
      <c r="J301" s="375">
        <v>7</v>
      </c>
      <c r="K301" s="375">
        <v>0</v>
      </c>
      <c r="L301" s="375">
        <v>0</v>
      </c>
      <c r="M301" s="375">
        <v>0</v>
      </c>
      <c r="N301" s="375">
        <v>0</v>
      </c>
      <c r="O301" s="375">
        <v>0</v>
      </c>
      <c r="P301" s="375">
        <v>0</v>
      </c>
      <c r="Q301" s="375">
        <v>0</v>
      </c>
      <c r="R301" s="375">
        <v>0</v>
      </c>
      <c r="S301" s="375">
        <v>0</v>
      </c>
      <c r="T301" s="375">
        <v>0</v>
      </c>
      <c r="U301" s="375">
        <v>0</v>
      </c>
      <c r="V301" s="375">
        <v>1</v>
      </c>
      <c r="W301" s="375">
        <v>0</v>
      </c>
      <c r="X301" s="375">
        <v>0</v>
      </c>
      <c r="Y301" s="484">
        <v>29381.97</v>
      </c>
    </row>
    <row r="302" spans="2:25" s="157" customFormat="1" x14ac:dyDescent="0.25">
      <c r="B302" s="375" t="s">
        <v>332</v>
      </c>
      <c r="C302" s="494" t="s">
        <v>640</v>
      </c>
      <c r="D302" s="494" t="s">
        <v>942</v>
      </c>
      <c r="E302" s="375" t="s">
        <v>1224</v>
      </c>
      <c r="F302" s="375">
        <v>1</v>
      </c>
      <c r="G302" s="375">
        <v>0</v>
      </c>
      <c r="H302" s="375">
        <v>0</v>
      </c>
      <c r="I302" s="375">
        <v>0</v>
      </c>
      <c r="J302" s="375">
        <v>7</v>
      </c>
      <c r="K302" s="375">
        <v>0</v>
      </c>
      <c r="L302" s="375">
        <v>0</v>
      </c>
      <c r="M302" s="375">
        <v>0</v>
      </c>
      <c r="N302" s="375">
        <v>0</v>
      </c>
      <c r="O302" s="375">
        <v>0</v>
      </c>
      <c r="P302" s="375">
        <v>0</v>
      </c>
      <c r="Q302" s="375">
        <v>0</v>
      </c>
      <c r="R302" s="375">
        <v>0</v>
      </c>
      <c r="S302" s="375">
        <v>0</v>
      </c>
      <c r="T302" s="375">
        <v>0</v>
      </c>
      <c r="U302" s="375">
        <v>0</v>
      </c>
      <c r="V302" s="375">
        <v>1</v>
      </c>
      <c r="W302" s="375">
        <v>0</v>
      </c>
      <c r="X302" s="375">
        <v>0</v>
      </c>
      <c r="Y302" s="484">
        <v>34477.83</v>
      </c>
    </row>
    <row r="303" spans="2:25" s="157" customFormat="1" x14ac:dyDescent="0.25">
      <c r="B303" s="375" t="s">
        <v>332</v>
      </c>
      <c r="C303" s="494" t="s">
        <v>641</v>
      </c>
      <c r="D303" s="494" t="s">
        <v>943</v>
      </c>
      <c r="E303" s="375" t="s">
        <v>1225</v>
      </c>
      <c r="F303" s="375">
        <v>1</v>
      </c>
      <c r="G303" s="375">
        <v>0</v>
      </c>
      <c r="H303" s="375">
        <v>0</v>
      </c>
      <c r="I303" s="375">
        <v>0</v>
      </c>
      <c r="J303" s="375">
        <v>7</v>
      </c>
      <c r="K303" s="375">
        <v>0</v>
      </c>
      <c r="L303" s="375">
        <v>0</v>
      </c>
      <c r="M303" s="375">
        <v>0</v>
      </c>
      <c r="N303" s="375">
        <v>0</v>
      </c>
      <c r="O303" s="375">
        <v>0</v>
      </c>
      <c r="P303" s="375">
        <v>0</v>
      </c>
      <c r="Q303" s="375">
        <v>0</v>
      </c>
      <c r="R303" s="375">
        <v>0</v>
      </c>
      <c r="S303" s="375">
        <v>0</v>
      </c>
      <c r="T303" s="375">
        <v>0</v>
      </c>
      <c r="U303" s="375">
        <v>0</v>
      </c>
      <c r="V303" s="375">
        <v>1</v>
      </c>
      <c r="W303" s="375">
        <v>0</v>
      </c>
      <c r="X303" s="375">
        <v>0</v>
      </c>
      <c r="Y303" s="484">
        <v>34022.1</v>
      </c>
    </row>
    <row r="304" spans="2:25" s="157" customFormat="1" x14ac:dyDescent="0.25">
      <c r="B304" s="375" t="s">
        <v>332</v>
      </c>
      <c r="C304" s="494" t="s">
        <v>642</v>
      </c>
      <c r="D304" s="494" t="s">
        <v>944</v>
      </c>
      <c r="E304" s="375" t="s">
        <v>1226</v>
      </c>
      <c r="F304" s="375">
        <v>1</v>
      </c>
      <c r="G304" s="375">
        <v>0</v>
      </c>
      <c r="H304" s="375">
        <v>0</v>
      </c>
      <c r="I304" s="375">
        <v>0</v>
      </c>
      <c r="J304" s="375">
        <v>7</v>
      </c>
      <c r="K304" s="375">
        <v>0</v>
      </c>
      <c r="L304" s="375">
        <v>0</v>
      </c>
      <c r="M304" s="375">
        <v>0</v>
      </c>
      <c r="N304" s="375">
        <v>0</v>
      </c>
      <c r="O304" s="375">
        <v>0</v>
      </c>
      <c r="P304" s="375">
        <v>0</v>
      </c>
      <c r="Q304" s="375">
        <v>0</v>
      </c>
      <c r="R304" s="375">
        <v>0</v>
      </c>
      <c r="S304" s="375">
        <v>0</v>
      </c>
      <c r="T304" s="375">
        <v>0</v>
      </c>
      <c r="U304" s="375">
        <v>0</v>
      </c>
      <c r="V304" s="375">
        <v>1</v>
      </c>
      <c r="W304" s="375">
        <v>0</v>
      </c>
      <c r="X304" s="375">
        <v>0</v>
      </c>
      <c r="Y304" s="484">
        <v>34129.11</v>
      </c>
    </row>
    <row r="305" spans="2:25" s="157" customFormat="1" x14ac:dyDescent="0.25">
      <c r="B305" s="375" t="s">
        <v>332</v>
      </c>
      <c r="C305" s="494" t="s">
        <v>651</v>
      </c>
      <c r="D305" s="494" t="s">
        <v>953</v>
      </c>
      <c r="E305" s="375" t="s">
        <v>1235</v>
      </c>
      <c r="F305" s="375">
        <v>1</v>
      </c>
      <c r="G305" s="375">
        <v>0</v>
      </c>
      <c r="H305" s="375">
        <v>0</v>
      </c>
      <c r="I305" s="375">
        <v>0</v>
      </c>
      <c r="J305" s="375">
        <v>7</v>
      </c>
      <c r="K305" s="375">
        <v>0</v>
      </c>
      <c r="L305" s="375">
        <v>0</v>
      </c>
      <c r="M305" s="375">
        <v>0</v>
      </c>
      <c r="N305" s="375">
        <v>0</v>
      </c>
      <c r="O305" s="375">
        <v>0</v>
      </c>
      <c r="P305" s="375">
        <v>0</v>
      </c>
      <c r="Q305" s="375">
        <v>0</v>
      </c>
      <c r="R305" s="375">
        <v>0</v>
      </c>
      <c r="S305" s="375">
        <v>0</v>
      </c>
      <c r="T305" s="375">
        <v>0</v>
      </c>
      <c r="U305" s="375">
        <v>0</v>
      </c>
      <c r="V305" s="375">
        <v>1</v>
      </c>
      <c r="W305" s="375">
        <v>0</v>
      </c>
      <c r="X305" s="375">
        <v>0</v>
      </c>
      <c r="Y305" s="484">
        <v>35497.57</v>
      </c>
    </row>
    <row r="306" spans="2:25" s="157" customFormat="1" x14ac:dyDescent="0.25">
      <c r="B306" s="375" t="s">
        <v>332</v>
      </c>
      <c r="C306" s="494" t="s">
        <v>643</v>
      </c>
      <c r="D306" s="494" t="s">
        <v>945</v>
      </c>
      <c r="E306" s="375" t="s">
        <v>1227</v>
      </c>
      <c r="F306" s="375">
        <v>1</v>
      </c>
      <c r="G306" s="375">
        <v>0</v>
      </c>
      <c r="H306" s="375">
        <v>0</v>
      </c>
      <c r="I306" s="375">
        <v>0</v>
      </c>
      <c r="J306" s="375">
        <v>7</v>
      </c>
      <c r="K306" s="375">
        <v>0</v>
      </c>
      <c r="L306" s="375">
        <v>0</v>
      </c>
      <c r="M306" s="375">
        <v>0</v>
      </c>
      <c r="N306" s="375">
        <v>0</v>
      </c>
      <c r="O306" s="375">
        <v>0</v>
      </c>
      <c r="P306" s="375">
        <v>0</v>
      </c>
      <c r="Q306" s="375">
        <v>0</v>
      </c>
      <c r="R306" s="375">
        <v>0</v>
      </c>
      <c r="S306" s="375">
        <v>0</v>
      </c>
      <c r="T306" s="375">
        <v>0</v>
      </c>
      <c r="U306" s="375">
        <v>0</v>
      </c>
      <c r="V306" s="375">
        <v>1</v>
      </c>
      <c r="W306" s="375">
        <v>0</v>
      </c>
      <c r="X306" s="375">
        <v>0</v>
      </c>
      <c r="Y306" s="484">
        <v>28615.200000000001</v>
      </c>
    </row>
    <row r="307" spans="2:25" s="157" customFormat="1" x14ac:dyDescent="0.25">
      <c r="B307" s="375" t="s">
        <v>332</v>
      </c>
      <c r="C307" s="494" t="s">
        <v>644</v>
      </c>
      <c r="D307" s="494" t="s">
        <v>946</v>
      </c>
      <c r="E307" s="375" t="s">
        <v>1228</v>
      </c>
      <c r="F307" s="375">
        <v>1</v>
      </c>
      <c r="G307" s="375">
        <v>0</v>
      </c>
      <c r="H307" s="375">
        <v>0</v>
      </c>
      <c r="I307" s="375">
        <v>0</v>
      </c>
      <c r="J307" s="375">
        <v>7</v>
      </c>
      <c r="K307" s="375">
        <v>0</v>
      </c>
      <c r="L307" s="375">
        <v>0</v>
      </c>
      <c r="M307" s="375">
        <v>0</v>
      </c>
      <c r="N307" s="375">
        <v>0</v>
      </c>
      <c r="O307" s="375">
        <v>0</v>
      </c>
      <c r="P307" s="375">
        <v>0</v>
      </c>
      <c r="Q307" s="375">
        <v>0</v>
      </c>
      <c r="R307" s="375">
        <v>0</v>
      </c>
      <c r="S307" s="375">
        <v>0</v>
      </c>
      <c r="T307" s="375">
        <v>0</v>
      </c>
      <c r="U307" s="375">
        <v>0</v>
      </c>
      <c r="V307" s="375">
        <v>1</v>
      </c>
      <c r="W307" s="375">
        <v>0</v>
      </c>
      <c r="X307" s="375">
        <v>0</v>
      </c>
      <c r="Y307" s="484">
        <v>60713.36</v>
      </c>
    </row>
    <row r="308" spans="2:25" s="157" customFormat="1" x14ac:dyDescent="0.25">
      <c r="B308" s="375" t="s">
        <v>332</v>
      </c>
      <c r="C308" s="494" t="s">
        <v>645</v>
      </c>
      <c r="D308" s="494" t="s">
        <v>947</v>
      </c>
      <c r="E308" s="375" t="s">
        <v>1229</v>
      </c>
      <c r="F308" s="375">
        <v>1</v>
      </c>
      <c r="G308" s="375">
        <v>0</v>
      </c>
      <c r="H308" s="375">
        <v>0</v>
      </c>
      <c r="I308" s="375">
        <v>0</v>
      </c>
      <c r="J308" s="375">
        <v>7</v>
      </c>
      <c r="K308" s="375">
        <v>0</v>
      </c>
      <c r="L308" s="375">
        <v>0</v>
      </c>
      <c r="M308" s="375">
        <v>0</v>
      </c>
      <c r="N308" s="375">
        <v>0</v>
      </c>
      <c r="O308" s="375">
        <v>0</v>
      </c>
      <c r="P308" s="375">
        <v>0</v>
      </c>
      <c r="Q308" s="375">
        <v>0</v>
      </c>
      <c r="R308" s="375">
        <v>0</v>
      </c>
      <c r="S308" s="375">
        <v>0</v>
      </c>
      <c r="T308" s="375">
        <v>0</v>
      </c>
      <c r="U308" s="375">
        <v>0</v>
      </c>
      <c r="V308" s="375">
        <v>1</v>
      </c>
      <c r="W308" s="375">
        <v>0</v>
      </c>
      <c r="X308" s="375">
        <v>0</v>
      </c>
      <c r="Y308" s="484">
        <v>35683.230000000003</v>
      </c>
    </row>
    <row r="309" spans="2:25" s="157" customFormat="1" x14ac:dyDescent="0.25">
      <c r="B309" s="375" t="s">
        <v>332</v>
      </c>
      <c r="C309" s="494" t="s">
        <v>646</v>
      </c>
      <c r="D309" s="494" t="s">
        <v>948</v>
      </c>
      <c r="E309" s="375" t="s">
        <v>1230</v>
      </c>
      <c r="F309" s="375">
        <v>1</v>
      </c>
      <c r="G309" s="375">
        <v>0</v>
      </c>
      <c r="H309" s="375">
        <v>0</v>
      </c>
      <c r="I309" s="375">
        <v>0</v>
      </c>
      <c r="J309" s="375">
        <v>7</v>
      </c>
      <c r="K309" s="375">
        <v>0</v>
      </c>
      <c r="L309" s="375">
        <v>0</v>
      </c>
      <c r="M309" s="375">
        <v>0</v>
      </c>
      <c r="N309" s="375">
        <v>0</v>
      </c>
      <c r="O309" s="375">
        <v>0</v>
      </c>
      <c r="P309" s="375">
        <v>0</v>
      </c>
      <c r="Q309" s="375">
        <v>0</v>
      </c>
      <c r="R309" s="375">
        <v>0</v>
      </c>
      <c r="S309" s="375">
        <v>0</v>
      </c>
      <c r="T309" s="375">
        <v>0</v>
      </c>
      <c r="U309" s="375">
        <v>0</v>
      </c>
      <c r="V309" s="375">
        <v>1</v>
      </c>
      <c r="W309" s="375">
        <v>0</v>
      </c>
      <c r="X309" s="375">
        <v>0</v>
      </c>
      <c r="Y309" s="484">
        <v>28799.91</v>
      </c>
    </row>
    <row r="310" spans="2:25" s="157" customFormat="1" x14ac:dyDescent="0.25">
      <c r="B310" s="375" t="s">
        <v>332</v>
      </c>
      <c r="C310" s="494" t="s">
        <v>647</v>
      </c>
      <c r="D310" s="494" t="s">
        <v>949</v>
      </c>
      <c r="E310" s="375" t="s">
        <v>1231</v>
      </c>
      <c r="F310" s="375">
        <v>1</v>
      </c>
      <c r="G310" s="375">
        <v>0</v>
      </c>
      <c r="H310" s="375">
        <v>0</v>
      </c>
      <c r="I310" s="375">
        <v>0</v>
      </c>
      <c r="J310" s="375">
        <v>7</v>
      </c>
      <c r="K310" s="375">
        <v>0</v>
      </c>
      <c r="L310" s="375">
        <v>0</v>
      </c>
      <c r="M310" s="375">
        <v>0</v>
      </c>
      <c r="N310" s="375">
        <v>0</v>
      </c>
      <c r="O310" s="375">
        <v>0</v>
      </c>
      <c r="P310" s="375">
        <v>0</v>
      </c>
      <c r="Q310" s="375">
        <v>0</v>
      </c>
      <c r="R310" s="375">
        <v>0</v>
      </c>
      <c r="S310" s="375">
        <v>0</v>
      </c>
      <c r="T310" s="375">
        <v>0</v>
      </c>
      <c r="U310" s="375">
        <v>0</v>
      </c>
      <c r="V310" s="375">
        <v>1</v>
      </c>
      <c r="W310" s="375">
        <v>0</v>
      </c>
      <c r="X310" s="375">
        <v>0</v>
      </c>
      <c r="Y310" s="484">
        <v>34129.11</v>
      </c>
    </row>
    <row r="311" spans="2:25" s="157" customFormat="1" x14ac:dyDescent="0.25">
      <c r="B311" s="375" t="s">
        <v>332</v>
      </c>
      <c r="C311" s="494" t="s">
        <v>648</v>
      </c>
      <c r="D311" s="494" t="s">
        <v>950</v>
      </c>
      <c r="E311" s="375" t="s">
        <v>1232</v>
      </c>
      <c r="F311" s="375">
        <v>1</v>
      </c>
      <c r="G311" s="375">
        <v>0</v>
      </c>
      <c r="H311" s="375">
        <v>0</v>
      </c>
      <c r="I311" s="375">
        <v>0</v>
      </c>
      <c r="J311" s="375">
        <v>7</v>
      </c>
      <c r="K311" s="375">
        <v>0</v>
      </c>
      <c r="L311" s="375">
        <v>0</v>
      </c>
      <c r="M311" s="375">
        <v>0</v>
      </c>
      <c r="N311" s="375">
        <v>0</v>
      </c>
      <c r="O311" s="375">
        <v>0</v>
      </c>
      <c r="P311" s="375">
        <v>0</v>
      </c>
      <c r="Q311" s="375">
        <v>0</v>
      </c>
      <c r="R311" s="375">
        <v>0</v>
      </c>
      <c r="S311" s="375">
        <v>0</v>
      </c>
      <c r="T311" s="375">
        <v>0</v>
      </c>
      <c r="U311" s="375">
        <v>0</v>
      </c>
      <c r="V311" s="375">
        <v>1</v>
      </c>
      <c r="W311" s="375">
        <v>0</v>
      </c>
      <c r="X311" s="375">
        <v>0</v>
      </c>
      <c r="Y311" s="484">
        <v>34129.11</v>
      </c>
    </row>
    <row r="312" spans="2:25" s="157" customFormat="1" x14ac:dyDescent="0.25">
      <c r="B312" s="375" t="s">
        <v>332</v>
      </c>
      <c r="C312" s="494" t="s">
        <v>649</v>
      </c>
      <c r="D312" s="494" t="s">
        <v>951</v>
      </c>
      <c r="E312" s="375" t="s">
        <v>1233</v>
      </c>
      <c r="F312" s="375">
        <v>1</v>
      </c>
      <c r="G312" s="375">
        <v>0</v>
      </c>
      <c r="H312" s="375">
        <v>0</v>
      </c>
      <c r="I312" s="375">
        <v>0</v>
      </c>
      <c r="J312" s="375">
        <v>7</v>
      </c>
      <c r="K312" s="375">
        <v>0</v>
      </c>
      <c r="L312" s="375">
        <v>0</v>
      </c>
      <c r="M312" s="375">
        <v>0</v>
      </c>
      <c r="N312" s="375">
        <v>0</v>
      </c>
      <c r="O312" s="375">
        <v>0</v>
      </c>
      <c r="P312" s="375">
        <v>0</v>
      </c>
      <c r="Q312" s="375">
        <v>0</v>
      </c>
      <c r="R312" s="375">
        <v>0</v>
      </c>
      <c r="S312" s="375">
        <v>0</v>
      </c>
      <c r="T312" s="375">
        <v>0</v>
      </c>
      <c r="U312" s="375">
        <v>0</v>
      </c>
      <c r="V312" s="375">
        <v>1</v>
      </c>
      <c r="W312" s="375">
        <v>0</v>
      </c>
      <c r="X312" s="375">
        <v>0</v>
      </c>
      <c r="Y312" s="484">
        <v>34711.17</v>
      </c>
    </row>
    <row r="313" spans="2:25" s="157" customFormat="1" x14ac:dyDescent="0.25">
      <c r="B313" s="375" t="s">
        <v>332</v>
      </c>
      <c r="C313" s="494" t="s">
        <v>650</v>
      </c>
      <c r="D313" s="494" t="s">
        <v>952</v>
      </c>
      <c r="E313" s="375" t="s">
        <v>1234</v>
      </c>
      <c r="F313" s="375">
        <v>1</v>
      </c>
      <c r="G313" s="375">
        <v>0</v>
      </c>
      <c r="H313" s="375">
        <v>0</v>
      </c>
      <c r="I313" s="375">
        <v>0</v>
      </c>
      <c r="J313" s="375">
        <v>7</v>
      </c>
      <c r="K313" s="375">
        <v>0</v>
      </c>
      <c r="L313" s="375">
        <v>0</v>
      </c>
      <c r="M313" s="375">
        <v>0</v>
      </c>
      <c r="N313" s="375">
        <v>0</v>
      </c>
      <c r="O313" s="375">
        <v>0</v>
      </c>
      <c r="P313" s="375">
        <v>0</v>
      </c>
      <c r="Q313" s="375">
        <v>0</v>
      </c>
      <c r="R313" s="375">
        <v>0</v>
      </c>
      <c r="S313" s="375">
        <v>0</v>
      </c>
      <c r="T313" s="375">
        <v>0</v>
      </c>
      <c r="U313" s="375">
        <v>0</v>
      </c>
      <c r="V313" s="375">
        <v>1</v>
      </c>
      <c r="W313" s="375">
        <v>0</v>
      </c>
      <c r="X313" s="375">
        <v>0</v>
      </c>
      <c r="Y313" s="484">
        <v>47755.01</v>
      </c>
    </row>
    <row r="314" spans="2:25" s="157" customFormat="1" x14ac:dyDescent="0.25">
      <c r="B314" s="375" t="s">
        <v>332</v>
      </c>
      <c r="C314" s="494" t="s">
        <v>1583</v>
      </c>
      <c r="D314" s="494" t="s">
        <v>1584</v>
      </c>
      <c r="E314" s="375" t="s">
        <v>1585</v>
      </c>
      <c r="F314" s="375">
        <v>1</v>
      </c>
      <c r="G314" s="375">
        <v>0</v>
      </c>
      <c r="H314" s="375">
        <v>0</v>
      </c>
      <c r="I314" s="375">
        <v>0</v>
      </c>
      <c r="J314" s="375">
        <v>7</v>
      </c>
      <c r="K314" s="375">
        <v>0</v>
      </c>
      <c r="L314" s="375">
        <v>0</v>
      </c>
      <c r="M314" s="375">
        <v>0</v>
      </c>
      <c r="N314" s="375">
        <v>0</v>
      </c>
      <c r="O314" s="375">
        <v>0</v>
      </c>
      <c r="P314" s="375">
        <v>0</v>
      </c>
      <c r="Q314" s="375">
        <v>0</v>
      </c>
      <c r="R314" s="375">
        <v>0</v>
      </c>
      <c r="S314" s="375">
        <v>0</v>
      </c>
      <c r="T314" s="375">
        <v>0</v>
      </c>
      <c r="U314" s="375">
        <v>0</v>
      </c>
      <c r="V314" s="375">
        <v>1</v>
      </c>
      <c r="W314" s="375">
        <v>0</v>
      </c>
      <c r="X314" s="375">
        <v>0</v>
      </c>
      <c r="Y314" s="484">
        <v>35683.230000000003</v>
      </c>
    </row>
    <row r="315" spans="2:25" s="157" customFormat="1" x14ac:dyDescent="0.25">
      <c r="B315" s="375" t="s">
        <v>332</v>
      </c>
      <c r="C315" s="494" t="s">
        <v>1588</v>
      </c>
      <c r="D315" s="494" t="s">
        <v>1589</v>
      </c>
      <c r="E315" s="375" t="s">
        <v>1590</v>
      </c>
      <c r="F315" s="375">
        <v>1</v>
      </c>
      <c r="G315" s="375">
        <v>0</v>
      </c>
      <c r="H315" s="375">
        <v>0</v>
      </c>
      <c r="I315" s="375">
        <v>0</v>
      </c>
      <c r="J315" s="375">
        <v>7</v>
      </c>
      <c r="K315" s="375">
        <v>0</v>
      </c>
      <c r="L315" s="375">
        <v>0</v>
      </c>
      <c r="M315" s="375">
        <v>0</v>
      </c>
      <c r="N315" s="375">
        <v>0</v>
      </c>
      <c r="O315" s="375">
        <v>0</v>
      </c>
      <c r="P315" s="375">
        <v>0</v>
      </c>
      <c r="Q315" s="375">
        <v>0</v>
      </c>
      <c r="R315" s="375">
        <v>0</v>
      </c>
      <c r="S315" s="375">
        <v>0</v>
      </c>
      <c r="T315" s="375">
        <v>0</v>
      </c>
      <c r="U315" s="375">
        <v>0</v>
      </c>
      <c r="V315" s="375">
        <v>1</v>
      </c>
      <c r="W315" s="375">
        <v>0</v>
      </c>
      <c r="X315" s="375">
        <v>0</v>
      </c>
      <c r="Y315" s="484">
        <v>46829.99</v>
      </c>
    </row>
    <row r="316" spans="2:25" s="157" customFormat="1" x14ac:dyDescent="0.25">
      <c r="B316" s="375" t="s">
        <v>332</v>
      </c>
      <c r="C316" s="494" t="s">
        <v>1622</v>
      </c>
      <c r="D316" s="494" t="s">
        <v>1623</v>
      </c>
      <c r="E316" s="375" t="s">
        <v>1624</v>
      </c>
      <c r="F316" s="375">
        <v>1</v>
      </c>
      <c r="G316" s="375">
        <v>0</v>
      </c>
      <c r="H316" s="375">
        <v>0</v>
      </c>
      <c r="I316" s="375">
        <v>0</v>
      </c>
      <c r="J316" s="375">
        <v>7</v>
      </c>
      <c r="K316" s="375">
        <v>0</v>
      </c>
      <c r="L316" s="375">
        <v>0</v>
      </c>
      <c r="M316" s="375">
        <v>0</v>
      </c>
      <c r="N316" s="375">
        <v>0</v>
      </c>
      <c r="O316" s="375">
        <v>0</v>
      </c>
      <c r="P316" s="375">
        <v>0</v>
      </c>
      <c r="Q316" s="375">
        <v>0</v>
      </c>
      <c r="R316" s="375">
        <v>0</v>
      </c>
      <c r="S316" s="375">
        <v>0</v>
      </c>
      <c r="T316" s="375">
        <v>0</v>
      </c>
      <c r="U316" s="375">
        <v>0</v>
      </c>
      <c r="V316" s="375">
        <v>1</v>
      </c>
      <c r="W316" s="375">
        <v>0</v>
      </c>
      <c r="X316" s="375">
        <v>0</v>
      </c>
      <c r="Y316" s="484">
        <v>65635.16</v>
      </c>
    </row>
    <row r="317" spans="2:25" s="157" customFormat="1" x14ac:dyDescent="0.25">
      <c r="B317" s="375" t="s">
        <v>332</v>
      </c>
      <c r="C317" s="494" t="s">
        <v>1625</v>
      </c>
      <c r="D317" s="494" t="s">
        <v>1626</v>
      </c>
      <c r="E317" s="375" t="s">
        <v>1627</v>
      </c>
      <c r="F317" s="375">
        <v>1</v>
      </c>
      <c r="G317" s="375">
        <v>0</v>
      </c>
      <c r="H317" s="375">
        <v>0</v>
      </c>
      <c r="I317" s="375">
        <v>0</v>
      </c>
      <c r="J317" s="375">
        <v>7</v>
      </c>
      <c r="K317" s="375">
        <v>0</v>
      </c>
      <c r="L317" s="375">
        <v>0</v>
      </c>
      <c r="M317" s="375">
        <v>0</v>
      </c>
      <c r="N317" s="375">
        <v>0</v>
      </c>
      <c r="O317" s="375">
        <v>0</v>
      </c>
      <c r="P317" s="375">
        <v>0</v>
      </c>
      <c r="Q317" s="375">
        <v>0</v>
      </c>
      <c r="R317" s="375">
        <v>0</v>
      </c>
      <c r="S317" s="375">
        <v>0</v>
      </c>
      <c r="T317" s="375">
        <v>0</v>
      </c>
      <c r="U317" s="375">
        <v>0</v>
      </c>
      <c r="V317" s="375">
        <v>1</v>
      </c>
      <c r="W317" s="375">
        <v>0</v>
      </c>
      <c r="X317" s="375">
        <v>0</v>
      </c>
      <c r="Y317" s="484">
        <v>73499.72</v>
      </c>
    </row>
    <row r="318" spans="2:25" s="157" customFormat="1" x14ac:dyDescent="0.25">
      <c r="B318" s="375" t="s">
        <v>332</v>
      </c>
      <c r="C318" s="494" t="s">
        <v>1628</v>
      </c>
      <c r="D318" s="494" t="s">
        <v>1629</v>
      </c>
      <c r="E318" s="375" t="s">
        <v>1630</v>
      </c>
      <c r="F318" s="375">
        <v>1</v>
      </c>
      <c r="G318" s="375">
        <v>0</v>
      </c>
      <c r="H318" s="375">
        <v>0</v>
      </c>
      <c r="I318" s="375">
        <v>0</v>
      </c>
      <c r="J318" s="375">
        <v>7</v>
      </c>
      <c r="K318" s="375">
        <v>0</v>
      </c>
      <c r="L318" s="375">
        <v>0</v>
      </c>
      <c r="M318" s="375">
        <v>0</v>
      </c>
      <c r="N318" s="375">
        <v>0</v>
      </c>
      <c r="O318" s="375">
        <v>0</v>
      </c>
      <c r="P318" s="375">
        <v>0</v>
      </c>
      <c r="Q318" s="375">
        <v>0</v>
      </c>
      <c r="R318" s="375">
        <v>0</v>
      </c>
      <c r="S318" s="375">
        <v>0</v>
      </c>
      <c r="T318" s="375">
        <v>0</v>
      </c>
      <c r="U318" s="375">
        <v>0</v>
      </c>
      <c r="V318" s="375">
        <v>1</v>
      </c>
      <c r="W318" s="375">
        <v>0</v>
      </c>
      <c r="X318" s="375">
        <v>0</v>
      </c>
      <c r="Y318" s="484">
        <v>60566.41</v>
      </c>
    </row>
    <row r="319" spans="2:25" s="157" customFormat="1" x14ac:dyDescent="0.25">
      <c r="B319" s="375" t="s">
        <v>332</v>
      </c>
      <c r="C319" s="494" t="s">
        <v>1762</v>
      </c>
      <c r="D319" s="494" t="s">
        <v>1763</v>
      </c>
      <c r="E319" s="375" t="s">
        <v>1766</v>
      </c>
      <c r="F319" s="375">
        <v>1</v>
      </c>
      <c r="G319" s="375">
        <v>0</v>
      </c>
      <c r="H319" s="375">
        <v>0</v>
      </c>
      <c r="I319" s="375">
        <v>0</v>
      </c>
      <c r="J319" s="375">
        <v>7</v>
      </c>
      <c r="K319" s="375">
        <v>0</v>
      </c>
      <c r="L319" s="375">
        <v>0</v>
      </c>
      <c r="M319" s="375">
        <v>0</v>
      </c>
      <c r="N319" s="375">
        <v>0</v>
      </c>
      <c r="O319" s="375">
        <v>0</v>
      </c>
      <c r="P319" s="375">
        <v>0</v>
      </c>
      <c r="Q319" s="375">
        <v>0</v>
      </c>
      <c r="R319" s="375">
        <v>0</v>
      </c>
      <c r="S319" s="375">
        <v>0</v>
      </c>
      <c r="T319" s="375">
        <v>0</v>
      </c>
      <c r="U319" s="375">
        <v>0</v>
      </c>
      <c r="V319" s="375">
        <v>1</v>
      </c>
      <c r="W319" s="375">
        <v>0</v>
      </c>
      <c r="X319" s="375">
        <v>0</v>
      </c>
      <c r="Y319" s="484">
        <v>36087.360000000001</v>
      </c>
    </row>
    <row r="320" spans="2:25" s="157" customFormat="1" x14ac:dyDescent="0.25">
      <c r="B320" s="375" t="s">
        <v>332</v>
      </c>
      <c r="C320" s="494" t="s">
        <v>1764</v>
      </c>
      <c r="D320" s="494" t="s">
        <v>1765</v>
      </c>
      <c r="E320" s="375" t="s">
        <v>1767</v>
      </c>
      <c r="F320" s="375">
        <v>1</v>
      </c>
      <c r="G320" s="375">
        <v>0</v>
      </c>
      <c r="H320" s="375">
        <v>0</v>
      </c>
      <c r="I320" s="375">
        <v>0</v>
      </c>
      <c r="J320" s="375">
        <v>7</v>
      </c>
      <c r="K320" s="375">
        <v>0</v>
      </c>
      <c r="L320" s="375">
        <v>0</v>
      </c>
      <c r="M320" s="375">
        <v>0</v>
      </c>
      <c r="N320" s="375">
        <v>0</v>
      </c>
      <c r="O320" s="375">
        <v>0</v>
      </c>
      <c r="P320" s="375">
        <v>0</v>
      </c>
      <c r="Q320" s="375">
        <v>0</v>
      </c>
      <c r="R320" s="375">
        <v>0</v>
      </c>
      <c r="S320" s="375">
        <v>0</v>
      </c>
      <c r="T320" s="375">
        <v>0</v>
      </c>
      <c r="U320" s="375">
        <v>0</v>
      </c>
      <c r="V320" s="375">
        <v>1</v>
      </c>
      <c r="W320" s="375">
        <v>0</v>
      </c>
      <c r="X320" s="375">
        <v>0</v>
      </c>
      <c r="Y320" s="484">
        <v>59888.79</v>
      </c>
    </row>
    <row r="321" spans="2:25" s="157" customFormat="1" x14ac:dyDescent="0.25">
      <c r="B321" s="375" t="s">
        <v>332</v>
      </c>
      <c r="C321" s="494" t="s">
        <v>1822</v>
      </c>
      <c r="D321" s="494" t="s">
        <v>1823</v>
      </c>
      <c r="E321" s="375" t="s">
        <v>1861</v>
      </c>
      <c r="F321" s="375">
        <v>1</v>
      </c>
      <c r="G321" s="375">
        <v>0</v>
      </c>
      <c r="H321" s="375">
        <v>0</v>
      </c>
      <c r="I321" s="375">
        <v>0</v>
      </c>
      <c r="J321" s="375">
        <v>7</v>
      </c>
      <c r="K321" s="375">
        <v>0</v>
      </c>
      <c r="L321" s="375">
        <v>0</v>
      </c>
      <c r="M321" s="375">
        <v>0</v>
      </c>
      <c r="N321" s="375">
        <v>0</v>
      </c>
      <c r="O321" s="375">
        <v>0</v>
      </c>
      <c r="P321" s="375">
        <v>0</v>
      </c>
      <c r="Q321" s="375">
        <v>0</v>
      </c>
      <c r="R321" s="375">
        <v>0</v>
      </c>
      <c r="S321" s="375">
        <v>0</v>
      </c>
      <c r="T321" s="375">
        <v>0</v>
      </c>
      <c r="U321" s="375">
        <v>0</v>
      </c>
      <c r="V321" s="375">
        <v>1</v>
      </c>
      <c r="W321" s="375">
        <v>0</v>
      </c>
      <c r="X321" s="375">
        <v>0</v>
      </c>
      <c r="Y321" s="484">
        <v>22047.05</v>
      </c>
    </row>
    <row r="322" spans="2:25" s="157" customFormat="1" x14ac:dyDescent="0.25">
      <c r="B322" s="375" t="s">
        <v>332</v>
      </c>
      <c r="C322" s="494" t="s">
        <v>1824</v>
      </c>
      <c r="D322" s="494" t="s">
        <v>1825</v>
      </c>
      <c r="E322" s="375" t="s">
        <v>1863</v>
      </c>
      <c r="F322" s="375">
        <v>1</v>
      </c>
      <c r="G322" s="375">
        <v>0</v>
      </c>
      <c r="H322" s="375">
        <v>0</v>
      </c>
      <c r="I322" s="375">
        <v>0</v>
      </c>
      <c r="J322" s="375">
        <v>7</v>
      </c>
      <c r="K322" s="375">
        <v>0</v>
      </c>
      <c r="L322" s="375">
        <v>0</v>
      </c>
      <c r="M322" s="375">
        <v>0</v>
      </c>
      <c r="N322" s="375">
        <v>0</v>
      </c>
      <c r="O322" s="375">
        <v>0</v>
      </c>
      <c r="P322" s="375">
        <v>0</v>
      </c>
      <c r="Q322" s="375">
        <v>0</v>
      </c>
      <c r="R322" s="375">
        <v>0</v>
      </c>
      <c r="S322" s="375">
        <v>0</v>
      </c>
      <c r="T322" s="375">
        <v>0</v>
      </c>
      <c r="U322" s="375">
        <v>0</v>
      </c>
      <c r="V322" s="375">
        <v>1</v>
      </c>
      <c r="W322" s="375">
        <v>0</v>
      </c>
      <c r="X322" s="375">
        <v>0</v>
      </c>
      <c r="Y322" s="484">
        <v>22047.05</v>
      </c>
    </row>
    <row r="323" spans="2:25" s="157" customFormat="1" x14ac:dyDescent="0.25">
      <c r="B323" s="375" t="s">
        <v>332</v>
      </c>
      <c r="C323" s="494" t="s">
        <v>1826</v>
      </c>
      <c r="D323" s="494" t="s">
        <v>1827</v>
      </c>
      <c r="E323" s="375" t="s">
        <v>1850</v>
      </c>
      <c r="F323" s="375">
        <v>1</v>
      </c>
      <c r="G323" s="375">
        <v>0</v>
      </c>
      <c r="H323" s="375">
        <v>0</v>
      </c>
      <c r="I323" s="375">
        <v>0</v>
      </c>
      <c r="J323" s="375">
        <v>7</v>
      </c>
      <c r="K323" s="375">
        <v>0</v>
      </c>
      <c r="L323" s="375">
        <v>0</v>
      </c>
      <c r="M323" s="375">
        <v>0</v>
      </c>
      <c r="N323" s="375">
        <v>0</v>
      </c>
      <c r="O323" s="375">
        <v>0</v>
      </c>
      <c r="P323" s="375">
        <v>0</v>
      </c>
      <c r="Q323" s="375">
        <v>0</v>
      </c>
      <c r="R323" s="375">
        <v>0</v>
      </c>
      <c r="S323" s="375">
        <v>0</v>
      </c>
      <c r="T323" s="375">
        <v>0</v>
      </c>
      <c r="U323" s="375">
        <v>0</v>
      </c>
      <c r="V323" s="375">
        <v>1</v>
      </c>
      <c r="W323" s="375">
        <v>0</v>
      </c>
      <c r="X323" s="375">
        <v>0</v>
      </c>
      <c r="Y323" s="484">
        <v>22389.3</v>
      </c>
    </row>
    <row r="324" spans="2:25" s="157" customFormat="1" x14ac:dyDescent="0.25">
      <c r="B324" s="375" t="s">
        <v>332</v>
      </c>
      <c r="C324" s="494" t="s">
        <v>1828</v>
      </c>
      <c r="D324" s="494" t="s">
        <v>1829</v>
      </c>
      <c r="E324" s="375" t="s">
        <v>1851</v>
      </c>
      <c r="F324" s="375">
        <v>1</v>
      </c>
      <c r="G324" s="375">
        <v>0</v>
      </c>
      <c r="H324" s="375">
        <v>0</v>
      </c>
      <c r="I324" s="375">
        <v>0</v>
      </c>
      <c r="J324" s="375">
        <v>7</v>
      </c>
      <c r="K324" s="375">
        <v>0</v>
      </c>
      <c r="L324" s="375">
        <v>0</v>
      </c>
      <c r="M324" s="375">
        <v>0</v>
      </c>
      <c r="N324" s="375">
        <v>0</v>
      </c>
      <c r="O324" s="375">
        <v>0</v>
      </c>
      <c r="P324" s="375">
        <v>0</v>
      </c>
      <c r="Q324" s="375">
        <v>0</v>
      </c>
      <c r="R324" s="375">
        <v>0</v>
      </c>
      <c r="S324" s="375">
        <v>0</v>
      </c>
      <c r="T324" s="375">
        <v>0</v>
      </c>
      <c r="U324" s="375">
        <v>0</v>
      </c>
      <c r="V324" s="375">
        <v>1</v>
      </c>
      <c r="W324" s="375">
        <v>0</v>
      </c>
      <c r="X324" s="375">
        <v>0</v>
      </c>
      <c r="Y324" s="484">
        <v>22389.3</v>
      </c>
    </row>
    <row r="325" spans="2:25" s="157" customFormat="1" x14ac:dyDescent="0.25">
      <c r="B325" s="375" t="s">
        <v>332</v>
      </c>
      <c r="C325" s="494" t="s">
        <v>1830</v>
      </c>
      <c r="D325" s="494" t="s">
        <v>1831</v>
      </c>
      <c r="E325" s="375" t="s">
        <v>1852</v>
      </c>
      <c r="F325" s="375">
        <v>1</v>
      </c>
      <c r="G325" s="375">
        <v>0</v>
      </c>
      <c r="H325" s="375">
        <v>0</v>
      </c>
      <c r="I325" s="375">
        <v>0</v>
      </c>
      <c r="J325" s="375">
        <v>7</v>
      </c>
      <c r="K325" s="375">
        <v>0</v>
      </c>
      <c r="L325" s="375">
        <v>0</v>
      </c>
      <c r="M325" s="375">
        <v>0</v>
      </c>
      <c r="N325" s="375">
        <v>0</v>
      </c>
      <c r="O325" s="375">
        <v>0</v>
      </c>
      <c r="P325" s="375">
        <v>0</v>
      </c>
      <c r="Q325" s="375">
        <v>0</v>
      </c>
      <c r="R325" s="375">
        <v>0</v>
      </c>
      <c r="S325" s="375">
        <v>0</v>
      </c>
      <c r="T325" s="375">
        <v>0</v>
      </c>
      <c r="U325" s="375">
        <v>0</v>
      </c>
      <c r="V325" s="375">
        <v>1</v>
      </c>
      <c r="W325" s="375">
        <v>0</v>
      </c>
      <c r="X325" s="375">
        <v>0</v>
      </c>
      <c r="Y325" s="484">
        <v>22389.3</v>
      </c>
    </row>
    <row r="326" spans="2:25" s="157" customFormat="1" x14ac:dyDescent="0.25">
      <c r="B326" s="375" t="s">
        <v>332</v>
      </c>
      <c r="C326" s="494" t="s">
        <v>1832</v>
      </c>
      <c r="D326" s="494" t="s">
        <v>1833</v>
      </c>
      <c r="E326" s="375" t="s">
        <v>1853</v>
      </c>
      <c r="F326" s="375">
        <v>1</v>
      </c>
      <c r="G326" s="375">
        <v>0</v>
      </c>
      <c r="H326" s="375">
        <v>0</v>
      </c>
      <c r="I326" s="375">
        <v>0</v>
      </c>
      <c r="J326" s="375">
        <v>7</v>
      </c>
      <c r="K326" s="375">
        <v>0</v>
      </c>
      <c r="L326" s="375">
        <v>0</v>
      </c>
      <c r="M326" s="375">
        <v>0</v>
      </c>
      <c r="N326" s="375">
        <v>0</v>
      </c>
      <c r="O326" s="375">
        <v>0</v>
      </c>
      <c r="P326" s="375">
        <v>0</v>
      </c>
      <c r="Q326" s="375">
        <v>0</v>
      </c>
      <c r="R326" s="375">
        <v>0</v>
      </c>
      <c r="S326" s="375">
        <v>0</v>
      </c>
      <c r="T326" s="375">
        <v>0</v>
      </c>
      <c r="U326" s="375">
        <v>0</v>
      </c>
      <c r="V326" s="375">
        <v>1</v>
      </c>
      <c r="W326" s="375">
        <v>0</v>
      </c>
      <c r="X326" s="375">
        <v>0</v>
      </c>
      <c r="Y326" s="484">
        <v>22389.3</v>
      </c>
    </row>
    <row r="327" spans="2:25" s="157" customFormat="1" x14ac:dyDescent="0.25">
      <c r="B327" s="375" t="s">
        <v>332</v>
      </c>
      <c r="C327" s="494" t="s">
        <v>1834</v>
      </c>
      <c r="D327" s="494" t="s">
        <v>1835</v>
      </c>
      <c r="E327" s="375" t="s">
        <v>1854</v>
      </c>
      <c r="F327" s="375">
        <v>1</v>
      </c>
      <c r="G327" s="375">
        <v>0</v>
      </c>
      <c r="H327" s="375">
        <v>0</v>
      </c>
      <c r="I327" s="375">
        <v>0</v>
      </c>
      <c r="J327" s="375">
        <v>7</v>
      </c>
      <c r="K327" s="375">
        <v>0</v>
      </c>
      <c r="L327" s="375">
        <v>0</v>
      </c>
      <c r="M327" s="375">
        <v>0</v>
      </c>
      <c r="N327" s="375">
        <v>0</v>
      </c>
      <c r="O327" s="375">
        <v>0</v>
      </c>
      <c r="P327" s="375">
        <v>0</v>
      </c>
      <c r="Q327" s="375">
        <v>0</v>
      </c>
      <c r="R327" s="375">
        <v>0</v>
      </c>
      <c r="S327" s="375">
        <v>0</v>
      </c>
      <c r="T327" s="375">
        <v>0</v>
      </c>
      <c r="U327" s="375">
        <v>0</v>
      </c>
      <c r="V327" s="375">
        <v>1</v>
      </c>
      <c r="W327" s="375">
        <v>0</v>
      </c>
      <c r="X327" s="375">
        <v>0</v>
      </c>
      <c r="Y327" s="484">
        <v>22389.3</v>
      </c>
    </row>
    <row r="328" spans="2:25" s="157" customFormat="1" x14ac:dyDescent="0.25">
      <c r="B328" s="375" t="s">
        <v>332</v>
      </c>
      <c r="C328" s="494" t="s">
        <v>1836</v>
      </c>
      <c r="D328" s="494" t="s">
        <v>1837</v>
      </c>
      <c r="E328" s="375" t="s">
        <v>1855</v>
      </c>
      <c r="F328" s="375">
        <v>1</v>
      </c>
      <c r="G328" s="375">
        <v>0</v>
      </c>
      <c r="H328" s="375">
        <v>0</v>
      </c>
      <c r="I328" s="375">
        <v>0</v>
      </c>
      <c r="J328" s="375">
        <v>7</v>
      </c>
      <c r="K328" s="375">
        <v>0</v>
      </c>
      <c r="L328" s="375">
        <v>0</v>
      </c>
      <c r="M328" s="375">
        <v>0</v>
      </c>
      <c r="N328" s="375">
        <v>0</v>
      </c>
      <c r="O328" s="375">
        <v>0</v>
      </c>
      <c r="P328" s="375">
        <v>0</v>
      </c>
      <c r="Q328" s="375">
        <v>0</v>
      </c>
      <c r="R328" s="375">
        <v>0</v>
      </c>
      <c r="S328" s="375">
        <v>0</v>
      </c>
      <c r="T328" s="375">
        <v>0</v>
      </c>
      <c r="U328" s="375">
        <v>0</v>
      </c>
      <c r="V328" s="375">
        <v>1</v>
      </c>
      <c r="W328" s="375">
        <v>0</v>
      </c>
      <c r="X328" s="375">
        <v>0</v>
      </c>
      <c r="Y328" s="484">
        <v>22389.3</v>
      </c>
    </row>
    <row r="329" spans="2:25" s="157" customFormat="1" x14ac:dyDescent="0.25">
      <c r="B329" s="375" t="s">
        <v>332</v>
      </c>
      <c r="C329" s="494" t="s">
        <v>1838</v>
      </c>
      <c r="D329" s="494" t="s">
        <v>1839</v>
      </c>
      <c r="E329" s="375" t="s">
        <v>1856</v>
      </c>
      <c r="F329" s="375">
        <v>1</v>
      </c>
      <c r="G329" s="375">
        <v>0</v>
      </c>
      <c r="H329" s="375">
        <v>0</v>
      </c>
      <c r="I329" s="375">
        <v>0</v>
      </c>
      <c r="J329" s="375">
        <v>7</v>
      </c>
      <c r="K329" s="375">
        <v>0</v>
      </c>
      <c r="L329" s="375">
        <v>0</v>
      </c>
      <c r="M329" s="375">
        <v>0</v>
      </c>
      <c r="N329" s="375">
        <v>0</v>
      </c>
      <c r="O329" s="375">
        <v>0</v>
      </c>
      <c r="P329" s="375">
        <v>0</v>
      </c>
      <c r="Q329" s="375">
        <v>0</v>
      </c>
      <c r="R329" s="375">
        <v>0</v>
      </c>
      <c r="S329" s="375">
        <v>0</v>
      </c>
      <c r="T329" s="375">
        <v>0</v>
      </c>
      <c r="U329" s="375">
        <v>0</v>
      </c>
      <c r="V329" s="375">
        <v>1</v>
      </c>
      <c r="W329" s="375">
        <v>0</v>
      </c>
      <c r="X329" s="375">
        <v>0</v>
      </c>
      <c r="Y329" s="484">
        <v>22389.3</v>
      </c>
    </row>
    <row r="330" spans="2:25" s="157" customFormat="1" x14ac:dyDescent="0.25">
      <c r="B330" s="375" t="s">
        <v>332</v>
      </c>
      <c r="C330" s="494" t="s">
        <v>1840</v>
      </c>
      <c r="D330" s="494" t="s">
        <v>1841</v>
      </c>
      <c r="E330" s="375" t="s">
        <v>1857</v>
      </c>
      <c r="F330" s="375">
        <v>1</v>
      </c>
      <c r="G330" s="375">
        <v>0</v>
      </c>
      <c r="H330" s="375">
        <v>0</v>
      </c>
      <c r="I330" s="375">
        <v>0</v>
      </c>
      <c r="J330" s="375">
        <v>7</v>
      </c>
      <c r="K330" s="375">
        <v>0</v>
      </c>
      <c r="L330" s="375">
        <v>0</v>
      </c>
      <c r="M330" s="375">
        <v>0</v>
      </c>
      <c r="N330" s="375">
        <v>0</v>
      </c>
      <c r="O330" s="375">
        <v>0</v>
      </c>
      <c r="P330" s="375">
        <v>0</v>
      </c>
      <c r="Q330" s="375">
        <v>0</v>
      </c>
      <c r="R330" s="375">
        <v>0</v>
      </c>
      <c r="S330" s="375">
        <v>0</v>
      </c>
      <c r="T330" s="375">
        <v>0</v>
      </c>
      <c r="U330" s="375">
        <v>0</v>
      </c>
      <c r="V330" s="375">
        <v>1</v>
      </c>
      <c r="W330" s="375">
        <v>0</v>
      </c>
      <c r="X330" s="375">
        <v>0</v>
      </c>
      <c r="Y330" s="484">
        <v>18372.87</v>
      </c>
    </row>
    <row r="331" spans="2:25" s="157" customFormat="1" x14ac:dyDescent="0.25">
      <c r="B331" s="375" t="s">
        <v>332</v>
      </c>
      <c r="C331" s="494" t="s">
        <v>1842</v>
      </c>
      <c r="D331" s="494" t="s">
        <v>1843</v>
      </c>
      <c r="E331" s="478" t="s">
        <v>1858</v>
      </c>
      <c r="F331" s="375">
        <v>1</v>
      </c>
      <c r="G331" s="375">
        <v>0</v>
      </c>
      <c r="H331" s="375">
        <v>0</v>
      </c>
      <c r="I331" s="375">
        <v>0</v>
      </c>
      <c r="J331" s="375">
        <v>7</v>
      </c>
      <c r="K331" s="375">
        <v>0</v>
      </c>
      <c r="L331" s="375">
        <v>0</v>
      </c>
      <c r="M331" s="375">
        <v>0</v>
      </c>
      <c r="N331" s="375">
        <v>0</v>
      </c>
      <c r="O331" s="375">
        <v>0</v>
      </c>
      <c r="P331" s="375">
        <v>0</v>
      </c>
      <c r="Q331" s="375">
        <v>0</v>
      </c>
      <c r="R331" s="375">
        <v>0</v>
      </c>
      <c r="S331" s="375">
        <v>0</v>
      </c>
      <c r="T331" s="375">
        <v>0</v>
      </c>
      <c r="U331" s="375">
        <v>0</v>
      </c>
      <c r="V331" s="375">
        <v>1</v>
      </c>
      <c r="W331" s="375">
        <v>0</v>
      </c>
      <c r="X331" s="375">
        <v>0</v>
      </c>
      <c r="Y331" s="484">
        <v>11599.27</v>
      </c>
    </row>
    <row r="332" spans="2:25" s="157" customFormat="1" x14ac:dyDescent="0.25">
      <c r="B332" s="375" t="s">
        <v>332</v>
      </c>
      <c r="C332" s="494" t="s">
        <v>1844</v>
      </c>
      <c r="D332" s="494" t="s">
        <v>1845</v>
      </c>
      <c r="E332" s="478" t="s">
        <v>1859</v>
      </c>
      <c r="F332" s="375">
        <v>1</v>
      </c>
      <c r="G332" s="375">
        <v>0</v>
      </c>
      <c r="H332" s="375">
        <v>0</v>
      </c>
      <c r="I332" s="375">
        <v>0</v>
      </c>
      <c r="J332" s="375">
        <v>7</v>
      </c>
      <c r="K332" s="375">
        <v>0</v>
      </c>
      <c r="L332" s="375">
        <v>0</v>
      </c>
      <c r="M332" s="375">
        <v>0</v>
      </c>
      <c r="N332" s="375">
        <v>0</v>
      </c>
      <c r="O332" s="375">
        <v>0</v>
      </c>
      <c r="P332" s="375">
        <v>0</v>
      </c>
      <c r="Q332" s="375">
        <v>0</v>
      </c>
      <c r="R332" s="375">
        <v>0</v>
      </c>
      <c r="S332" s="375">
        <v>0</v>
      </c>
      <c r="T332" s="375">
        <v>0</v>
      </c>
      <c r="U332" s="375">
        <v>0</v>
      </c>
      <c r="V332" s="375">
        <v>1</v>
      </c>
      <c r="W332" s="375">
        <v>0</v>
      </c>
      <c r="X332" s="375">
        <v>0</v>
      </c>
      <c r="Y332" s="484">
        <v>20613.12</v>
      </c>
    </row>
    <row r="333" spans="2:25" s="157" customFormat="1" x14ac:dyDescent="0.25">
      <c r="B333" s="375" t="s">
        <v>332</v>
      </c>
      <c r="C333" s="494" t="s">
        <v>1846</v>
      </c>
      <c r="D333" s="494" t="s">
        <v>1847</v>
      </c>
      <c r="E333" s="478" t="s">
        <v>1860</v>
      </c>
      <c r="F333" s="375">
        <v>1</v>
      </c>
      <c r="G333" s="375">
        <v>0</v>
      </c>
      <c r="H333" s="375">
        <v>0</v>
      </c>
      <c r="I333" s="375">
        <v>0</v>
      </c>
      <c r="J333" s="375">
        <v>7</v>
      </c>
      <c r="K333" s="375">
        <v>0</v>
      </c>
      <c r="L333" s="375">
        <v>0</v>
      </c>
      <c r="M333" s="375">
        <v>0</v>
      </c>
      <c r="N333" s="375">
        <v>0</v>
      </c>
      <c r="O333" s="375">
        <v>0</v>
      </c>
      <c r="P333" s="375">
        <v>0</v>
      </c>
      <c r="Q333" s="375">
        <v>0</v>
      </c>
      <c r="R333" s="375">
        <v>0</v>
      </c>
      <c r="S333" s="375">
        <v>0</v>
      </c>
      <c r="T333" s="375">
        <v>0</v>
      </c>
      <c r="U333" s="375">
        <v>0</v>
      </c>
      <c r="V333" s="375">
        <v>1</v>
      </c>
      <c r="W333" s="375">
        <v>0</v>
      </c>
      <c r="X333" s="375">
        <v>0</v>
      </c>
      <c r="Y333" s="484">
        <v>22311.040000000001</v>
      </c>
    </row>
    <row r="334" spans="2:25" s="157" customFormat="1" x14ac:dyDescent="0.25">
      <c r="B334" s="375" t="s">
        <v>332</v>
      </c>
      <c r="C334" s="494" t="s">
        <v>361</v>
      </c>
      <c r="D334" s="494" t="s">
        <v>663</v>
      </c>
      <c r="E334" s="478" t="s">
        <v>964</v>
      </c>
      <c r="F334" s="375">
        <v>1</v>
      </c>
      <c r="G334" s="375">
        <v>0</v>
      </c>
      <c r="H334" s="375">
        <v>0</v>
      </c>
      <c r="I334" s="375">
        <v>0</v>
      </c>
      <c r="J334" s="375">
        <v>7</v>
      </c>
      <c r="K334" s="375">
        <v>0</v>
      </c>
      <c r="L334" s="375">
        <v>0</v>
      </c>
      <c r="M334" s="375">
        <v>0</v>
      </c>
      <c r="N334" s="375">
        <v>0</v>
      </c>
      <c r="O334" s="375">
        <v>0</v>
      </c>
      <c r="P334" s="375">
        <v>0</v>
      </c>
      <c r="Q334" s="375">
        <v>0</v>
      </c>
      <c r="R334" s="375">
        <v>0</v>
      </c>
      <c r="S334" s="375">
        <v>0</v>
      </c>
      <c r="T334" s="375">
        <v>0</v>
      </c>
      <c r="U334" s="375">
        <v>0</v>
      </c>
      <c r="V334" s="375">
        <v>1</v>
      </c>
      <c r="W334" s="375">
        <v>0</v>
      </c>
      <c r="X334" s="375">
        <v>0</v>
      </c>
      <c r="Y334" s="484">
        <v>0</v>
      </c>
    </row>
    <row r="335" spans="2:25" s="157" customFormat="1" x14ac:dyDescent="0.25">
      <c r="B335" s="375" t="s">
        <v>332</v>
      </c>
      <c r="C335" s="494" t="s">
        <v>422</v>
      </c>
      <c r="D335" s="494" t="s">
        <v>724</v>
      </c>
      <c r="E335" s="478" t="s">
        <v>1021</v>
      </c>
      <c r="F335" s="375">
        <v>1</v>
      </c>
      <c r="G335" s="375">
        <v>0</v>
      </c>
      <c r="H335" s="375">
        <v>0</v>
      </c>
      <c r="I335" s="375">
        <v>0</v>
      </c>
      <c r="J335" s="375">
        <v>7</v>
      </c>
      <c r="K335" s="375">
        <v>0</v>
      </c>
      <c r="L335" s="375">
        <v>0</v>
      </c>
      <c r="M335" s="375">
        <v>0</v>
      </c>
      <c r="N335" s="375">
        <v>0</v>
      </c>
      <c r="O335" s="375">
        <v>0</v>
      </c>
      <c r="P335" s="375">
        <v>0</v>
      </c>
      <c r="Q335" s="375">
        <v>0</v>
      </c>
      <c r="R335" s="375">
        <v>0</v>
      </c>
      <c r="S335" s="375">
        <v>0</v>
      </c>
      <c r="T335" s="375">
        <v>0</v>
      </c>
      <c r="U335" s="375">
        <v>0</v>
      </c>
      <c r="V335" s="375">
        <v>1</v>
      </c>
      <c r="W335" s="375">
        <v>0</v>
      </c>
      <c r="X335" s="375">
        <v>0</v>
      </c>
      <c r="Y335" s="484">
        <v>0</v>
      </c>
    </row>
    <row r="336" spans="2:25" s="157" customFormat="1" x14ac:dyDescent="0.25">
      <c r="B336" s="375" t="s">
        <v>332</v>
      </c>
      <c r="C336" s="494" t="s">
        <v>550</v>
      </c>
      <c r="D336" s="494" t="s">
        <v>852</v>
      </c>
      <c r="E336" s="478" t="s">
        <v>1138</v>
      </c>
      <c r="F336" s="375">
        <v>1</v>
      </c>
      <c r="G336" s="375">
        <v>0</v>
      </c>
      <c r="H336" s="375">
        <v>0</v>
      </c>
      <c r="I336" s="375">
        <v>0</v>
      </c>
      <c r="J336" s="375">
        <v>7</v>
      </c>
      <c r="K336" s="375">
        <v>0</v>
      </c>
      <c r="L336" s="375">
        <v>0</v>
      </c>
      <c r="M336" s="375">
        <v>0</v>
      </c>
      <c r="N336" s="375">
        <v>0</v>
      </c>
      <c r="O336" s="375">
        <v>0</v>
      </c>
      <c r="P336" s="375">
        <v>0</v>
      </c>
      <c r="Q336" s="375">
        <v>0</v>
      </c>
      <c r="R336" s="375">
        <v>0</v>
      </c>
      <c r="S336" s="375">
        <v>0</v>
      </c>
      <c r="T336" s="375">
        <v>0</v>
      </c>
      <c r="U336" s="375">
        <v>0</v>
      </c>
      <c r="V336" s="375">
        <v>1</v>
      </c>
      <c r="W336" s="375">
        <v>0</v>
      </c>
      <c r="X336" s="375">
        <v>0</v>
      </c>
      <c r="Y336" s="484">
        <v>20142.439999999999</v>
      </c>
    </row>
    <row r="337" spans="2:25" s="157" customFormat="1" x14ac:dyDescent="0.25">
      <c r="B337" s="375" t="s">
        <v>332</v>
      </c>
      <c r="C337" s="494" t="s">
        <v>365</v>
      </c>
      <c r="D337" s="494" t="s">
        <v>667</v>
      </c>
      <c r="E337" s="478" t="s">
        <v>968</v>
      </c>
      <c r="F337" s="375">
        <v>1</v>
      </c>
      <c r="G337" s="375">
        <v>0</v>
      </c>
      <c r="H337" s="375">
        <v>0</v>
      </c>
      <c r="I337" s="375">
        <v>0</v>
      </c>
      <c r="J337" s="375">
        <v>7</v>
      </c>
      <c r="K337" s="375">
        <v>0</v>
      </c>
      <c r="L337" s="375">
        <v>0</v>
      </c>
      <c r="M337" s="375">
        <v>0</v>
      </c>
      <c r="N337" s="375">
        <v>0</v>
      </c>
      <c r="O337" s="375">
        <v>0</v>
      </c>
      <c r="P337" s="375">
        <v>0</v>
      </c>
      <c r="Q337" s="375">
        <v>0</v>
      </c>
      <c r="R337" s="375">
        <v>0</v>
      </c>
      <c r="S337" s="375">
        <v>0</v>
      </c>
      <c r="T337" s="375">
        <v>0</v>
      </c>
      <c r="U337" s="375">
        <v>0</v>
      </c>
      <c r="V337" s="375">
        <v>1</v>
      </c>
      <c r="W337" s="375">
        <v>0</v>
      </c>
      <c r="X337" s="375">
        <v>0</v>
      </c>
      <c r="Y337" s="484">
        <v>19277.810000000001</v>
      </c>
    </row>
    <row r="338" spans="2:25" s="157" customFormat="1" x14ac:dyDescent="0.25">
      <c r="B338" s="375" t="s">
        <v>332</v>
      </c>
      <c r="C338" s="494" t="s">
        <v>445</v>
      </c>
      <c r="D338" s="494" t="s">
        <v>747</v>
      </c>
      <c r="E338" s="478" t="s">
        <v>1044</v>
      </c>
      <c r="F338" s="375">
        <v>1</v>
      </c>
      <c r="G338" s="375">
        <v>0</v>
      </c>
      <c r="H338" s="375">
        <v>0</v>
      </c>
      <c r="I338" s="375">
        <v>0</v>
      </c>
      <c r="J338" s="375">
        <v>7</v>
      </c>
      <c r="K338" s="375">
        <v>0</v>
      </c>
      <c r="L338" s="375">
        <v>0</v>
      </c>
      <c r="M338" s="375">
        <v>0</v>
      </c>
      <c r="N338" s="375">
        <v>0</v>
      </c>
      <c r="O338" s="375">
        <v>0</v>
      </c>
      <c r="P338" s="375">
        <v>0</v>
      </c>
      <c r="Q338" s="375">
        <v>0</v>
      </c>
      <c r="R338" s="375">
        <v>0</v>
      </c>
      <c r="S338" s="375">
        <v>0</v>
      </c>
      <c r="T338" s="375">
        <v>0</v>
      </c>
      <c r="U338" s="375">
        <v>0</v>
      </c>
      <c r="V338" s="375">
        <v>1</v>
      </c>
      <c r="W338" s="375">
        <v>0</v>
      </c>
      <c r="X338" s="375">
        <v>0</v>
      </c>
      <c r="Y338" s="484">
        <v>20426.009999999998</v>
      </c>
    </row>
    <row r="339" spans="2:25" s="157" customFormat="1" x14ac:dyDescent="0.25">
      <c r="B339" s="478"/>
      <c r="C339" s="478"/>
      <c r="D339" s="478"/>
      <c r="E339" s="478"/>
      <c r="F339" s="478"/>
      <c r="G339" s="479"/>
      <c r="H339" s="478"/>
      <c r="I339" s="478"/>
      <c r="J339" s="478"/>
      <c r="K339" s="478"/>
      <c r="L339" s="478"/>
      <c r="M339" s="478"/>
      <c r="N339" s="478"/>
      <c r="O339" s="478"/>
      <c r="P339" s="478"/>
      <c r="Q339" s="478"/>
      <c r="R339" s="478"/>
      <c r="S339" s="478"/>
      <c r="T339" s="478"/>
      <c r="U339" s="478"/>
      <c r="V339" s="478"/>
      <c r="W339" s="478"/>
      <c r="X339" s="478"/>
      <c r="Y339" s="484"/>
    </row>
    <row r="340" spans="2:25" x14ac:dyDescent="0.25">
      <c r="B340" s="158" t="s">
        <v>324</v>
      </c>
      <c r="C340" s="159">
        <f>COUNTA(C17:C339)</f>
        <v>322</v>
      </c>
      <c r="D340" s="56"/>
      <c r="F340" s="56"/>
      <c r="G340" s="157"/>
      <c r="H340" s="54"/>
      <c r="I340" s="54"/>
      <c r="J340" s="54"/>
      <c r="K340" s="54"/>
      <c r="L340" s="54"/>
      <c r="M340" s="54"/>
      <c r="N340" s="54"/>
      <c r="O340" s="56"/>
      <c r="P340" s="56"/>
      <c r="Q340" s="56"/>
      <c r="R340" s="56"/>
      <c r="S340" s="56"/>
      <c r="T340" s="56"/>
      <c r="U340" s="56"/>
      <c r="V340" s="545" t="s">
        <v>137</v>
      </c>
      <c r="W340" s="545"/>
      <c r="X340" s="545"/>
      <c r="Y340" s="463">
        <f>SUBTOTAL(109,Tabla11[Columna1])</f>
        <v>10303293.92</v>
      </c>
    </row>
    <row r="341" spans="2:25" x14ac:dyDescent="0.25">
      <c r="B341" s="58"/>
      <c r="C341" s="59"/>
      <c r="D341" s="59"/>
      <c r="E341" s="60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161"/>
    </row>
    <row r="342" spans="2:25" x14ac:dyDescent="0.25">
      <c r="B342" s="62" t="s">
        <v>78</v>
      </c>
      <c r="C342" s="157"/>
      <c r="D342" s="157"/>
      <c r="E342" s="162"/>
      <c r="F342" s="157"/>
      <c r="G342" s="157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2:25" x14ac:dyDescent="0.25">
      <c r="B343" s="62" t="s">
        <v>325</v>
      </c>
      <c r="C343" s="157"/>
      <c r="D343" s="157"/>
      <c r="E343" s="162"/>
      <c r="F343" s="157"/>
      <c r="G343" s="157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2:25" x14ac:dyDescent="0.25">
      <c r="B344" s="62"/>
      <c r="C344" s="157"/>
      <c r="D344" s="157"/>
      <c r="E344" s="162"/>
      <c r="F344" s="157"/>
      <c r="G344" s="157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2:25" x14ac:dyDescent="0.25">
      <c r="B345" s="62"/>
      <c r="C345" s="157"/>
      <c r="D345" s="157"/>
      <c r="E345" s="162"/>
      <c r="F345" s="157"/>
      <c r="G345" s="157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2:25" x14ac:dyDescent="0.25">
      <c r="B346" s="163"/>
      <c r="C346" s="157"/>
      <c r="D346" s="157"/>
      <c r="E346" s="162"/>
      <c r="F346" s="157"/>
      <c r="G346" s="157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2:25" x14ac:dyDescent="0.25">
      <c r="B347" s="11"/>
      <c r="C347" s="12"/>
      <c r="D347" s="13"/>
    </row>
    <row r="348" spans="2:25" x14ac:dyDescent="0.25">
      <c r="B348" s="500" t="str">
        <f>+'Caratula Resumen'!B46:E46</f>
        <v>C.P. ESMERALDA HERNANDEZ ESCOGIDO</v>
      </c>
      <c r="C348" s="501"/>
      <c r="D348" s="502"/>
    </row>
    <row r="349" spans="2:25" x14ac:dyDescent="0.25">
      <c r="B349" s="515" t="s">
        <v>40</v>
      </c>
      <c r="C349" s="516"/>
      <c r="D349" s="517"/>
    </row>
    <row r="350" spans="2:25" x14ac:dyDescent="0.25">
      <c r="B350" s="14"/>
      <c r="C350" s="342"/>
      <c r="D350" s="16"/>
    </row>
    <row r="351" spans="2:25" x14ac:dyDescent="0.25">
      <c r="B351" s="500" t="str">
        <f>+'Caratula Resumen'!B49:E49</f>
        <v>SUBJEFE DE NOMINA FEDERAL</v>
      </c>
      <c r="C351" s="501"/>
      <c r="D351" s="502"/>
    </row>
    <row r="352" spans="2:25" x14ac:dyDescent="0.25">
      <c r="B352" s="515" t="s">
        <v>41</v>
      </c>
      <c r="C352" s="516"/>
      <c r="D352" s="517"/>
    </row>
    <row r="353" spans="2:4" x14ac:dyDescent="0.25">
      <c r="B353" s="14"/>
      <c r="C353" s="342"/>
      <c r="D353" s="16"/>
    </row>
    <row r="354" spans="2:4" x14ac:dyDescent="0.25">
      <c r="B354" s="500"/>
      <c r="C354" s="501"/>
      <c r="D354" s="502"/>
    </row>
    <row r="355" spans="2:4" x14ac:dyDescent="0.25">
      <c r="B355" s="515" t="s">
        <v>42</v>
      </c>
      <c r="C355" s="516"/>
      <c r="D355" s="517"/>
    </row>
    <row r="356" spans="2:4" x14ac:dyDescent="0.25">
      <c r="B356" s="14"/>
      <c r="C356" s="342"/>
      <c r="D356" s="16"/>
    </row>
    <row r="357" spans="2:4" x14ac:dyDescent="0.25">
      <c r="B357" s="518" t="str">
        <f>+'Caratula Resumen'!B55:E55</f>
        <v>LEÓN, GUANAJUATO. A 6 DE JULIO DE 2022.</v>
      </c>
      <c r="C357" s="519"/>
      <c r="D357" s="520"/>
    </row>
    <row r="358" spans="2:4" x14ac:dyDescent="0.25">
      <c r="B358" s="515" t="s">
        <v>43</v>
      </c>
      <c r="C358" s="516"/>
      <c r="D358" s="517"/>
    </row>
    <row r="359" spans="2:4" x14ac:dyDescent="0.25">
      <c r="B359" s="345"/>
      <c r="C359" s="346"/>
      <c r="D359" s="347"/>
    </row>
  </sheetData>
  <mergeCells count="25">
    <mergeCell ref="Y12:Y14"/>
    <mergeCell ref="B348:D348"/>
    <mergeCell ref="B349:D349"/>
    <mergeCell ref="B351:D351"/>
    <mergeCell ref="V340:X340"/>
    <mergeCell ref="V12:V14"/>
    <mergeCell ref="W12:W14"/>
    <mergeCell ref="X12:X14"/>
    <mergeCell ref="B9:J9"/>
    <mergeCell ref="B12:B14"/>
    <mergeCell ref="C12:C14"/>
    <mergeCell ref="D12:D14"/>
    <mergeCell ref="E12:E14"/>
    <mergeCell ref="F12:F14"/>
    <mergeCell ref="G12:U12"/>
    <mergeCell ref="G13:I13"/>
    <mergeCell ref="J13:L13"/>
    <mergeCell ref="M13:O13"/>
    <mergeCell ref="P13:R13"/>
    <mergeCell ref="S13:U13"/>
    <mergeCell ref="B352:D352"/>
    <mergeCell ref="B354:D354"/>
    <mergeCell ref="B355:D355"/>
    <mergeCell ref="B357:D357"/>
    <mergeCell ref="B358:D358"/>
  </mergeCells>
  <dataValidations count="1">
    <dataValidation allowBlank="1" showInputMessage="1" showErrorMessage="1" sqref="B9"/>
  </dataValidations>
  <pageMargins left="0.70866141732283472" right="0.70866141732283472" top="0.74803149606299213" bottom="0.39370078740157483" header="0.31496062992125984" footer="0.31496062992125984"/>
  <pageSetup paperSize="9" scale="3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3"/>
  <sheetViews>
    <sheetView showGridLines="0" view="pageBreakPreview" zoomScale="80" zoomScaleNormal="100" zoomScaleSheetLayoutView="80" workbookViewId="0">
      <selection activeCell="W39" sqref="W39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18.8554687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 x14ac:dyDescent="0.5">
      <c r="B1" s="164"/>
      <c r="C1" s="165"/>
      <c r="D1" s="165"/>
      <c r="E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6"/>
      <c r="T1" s="166"/>
      <c r="U1" s="166"/>
      <c r="V1" s="166"/>
    </row>
    <row r="2" spans="2:22" ht="17.25" customHeight="1" x14ac:dyDescent="0.5">
      <c r="B2" s="164"/>
      <c r="C2" s="165"/>
      <c r="D2" s="165"/>
      <c r="E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6"/>
      <c r="T2" s="166"/>
      <c r="U2" s="166"/>
      <c r="V2" s="166"/>
    </row>
    <row r="3" spans="2:22" ht="17.25" customHeight="1" x14ac:dyDescent="0.5">
      <c r="B3" s="164"/>
      <c r="C3" s="165"/>
      <c r="D3" s="165"/>
      <c r="E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6"/>
      <c r="T3" s="166"/>
      <c r="U3" s="166"/>
      <c r="V3" s="166"/>
    </row>
    <row r="4" spans="2:22" ht="17.25" customHeight="1" x14ac:dyDescent="0.5">
      <c r="B4" s="164"/>
      <c r="C4" s="165"/>
      <c r="D4" s="165"/>
      <c r="E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6"/>
      <c r="T4" s="166"/>
      <c r="U4" s="166"/>
      <c r="V4" s="166"/>
    </row>
    <row r="5" spans="2:22" ht="22.5" customHeight="1" x14ac:dyDescent="0.5">
      <c r="B5" s="164"/>
      <c r="C5" s="165"/>
      <c r="D5" s="165"/>
      <c r="E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6"/>
      <c r="T5" s="166"/>
      <c r="U5" s="166"/>
      <c r="V5" s="166"/>
    </row>
    <row r="6" spans="2:22" s="73" customFormat="1" ht="17.25" customHeight="1" x14ac:dyDescent="0.3">
      <c r="B6" s="412" t="s">
        <v>138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3"/>
      <c r="T6" s="413"/>
      <c r="U6" s="423" t="str">
        <f>+'A Y  II D3'!X7</f>
        <v>GUANAJUATO</v>
      </c>
      <c r="V6" s="414"/>
    </row>
    <row r="7" spans="2:22" s="73" customFormat="1" ht="17.100000000000001" customHeight="1" x14ac:dyDescent="0.3">
      <c r="B7" s="415" t="str">
        <f>+'A Y  II D3'!B8</f>
        <v>Fondo de Aportaciones para la Educación Tecnológica y de Adultos/Instituto Nacional para la Educación de los Adultos (FAETA/INEA)</v>
      </c>
      <c r="C7" s="416"/>
      <c r="D7" s="416"/>
      <c r="E7" s="416"/>
      <c r="F7" s="416"/>
      <c r="G7" s="416"/>
      <c r="H7" s="416"/>
      <c r="I7" s="416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8"/>
      <c r="U7" s="424" t="str">
        <f>+'A Y  II D3'!X8</f>
        <v>2do. Trimestre 2022</v>
      </c>
      <c r="V7" s="419"/>
    </row>
    <row r="8" spans="2:22" ht="17.25" customHeight="1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2"/>
    </row>
    <row r="9" spans="2:22" ht="5.0999999999999996" hidden="1" customHeight="1" x14ac:dyDescent="0.35">
      <c r="B9" s="151"/>
      <c r="C9" s="150"/>
      <c r="D9" s="150"/>
      <c r="E9" s="150"/>
      <c r="F9" s="150"/>
      <c r="G9" s="150"/>
      <c r="H9" s="150"/>
      <c r="I9" s="150"/>
      <c r="J9" s="151"/>
    </row>
    <row r="10" spans="2:22" ht="37.5" customHeight="1" x14ac:dyDescent="0.25">
      <c r="B10" s="522" t="s">
        <v>45</v>
      </c>
      <c r="C10" s="551" t="s">
        <v>139</v>
      </c>
      <c r="D10" s="551" t="s">
        <v>71</v>
      </c>
      <c r="E10" s="553" t="s">
        <v>93</v>
      </c>
      <c r="F10" s="555" t="s">
        <v>47</v>
      </c>
      <c r="G10" s="555" t="s">
        <v>48</v>
      </c>
      <c r="H10" s="557" t="s">
        <v>140</v>
      </c>
      <c r="I10" s="527" t="s">
        <v>141</v>
      </c>
      <c r="J10" s="530" t="s">
        <v>50</v>
      </c>
      <c r="K10" s="530"/>
      <c r="L10" s="530"/>
      <c r="M10" s="530"/>
      <c r="N10" s="530"/>
      <c r="O10" s="530"/>
      <c r="P10" s="530"/>
      <c r="Q10" s="527" t="s">
        <v>142</v>
      </c>
      <c r="R10" s="550" t="s">
        <v>143</v>
      </c>
      <c r="S10" s="527" t="s">
        <v>144</v>
      </c>
      <c r="T10" s="527"/>
      <c r="U10" s="527" t="s">
        <v>52</v>
      </c>
      <c r="V10" s="550" t="s">
        <v>53</v>
      </c>
    </row>
    <row r="11" spans="2:22" ht="55.5" customHeight="1" x14ac:dyDescent="0.25">
      <c r="B11" s="522"/>
      <c r="C11" s="552"/>
      <c r="D11" s="552"/>
      <c r="E11" s="554"/>
      <c r="F11" s="556"/>
      <c r="G11" s="556"/>
      <c r="H11" s="558"/>
      <c r="I11" s="527"/>
      <c r="J11" s="33" t="s">
        <v>61</v>
      </c>
      <c r="K11" s="33" t="s">
        <v>62</v>
      </c>
      <c r="L11" s="33" t="s">
        <v>63</v>
      </c>
      <c r="M11" s="33" t="s">
        <v>64</v>
      </c>
      <c r="N11" s="33" t="s">
        <v>65</v>
      </c>
      <c r="O11" s="34" t="s">
        <v>66</v>
      </c>
      <c r="P11" s="33" t="s">
        <v>67</v>
      </c>
      <c r="Q11" s="527"/>
      <c r="R11" s="559"/>
      <c r="S11" s="84" t="s">
        <v>145</v>
      </c>
      <c r="T11" s="84" t="s">
        <v>146</v>
      </c>
      <c r="U11" s="527"/>
      <c r="V11" s="550"/>
    </row>
    <row r="12" spans="2:22" ht="5.0999999999999996" customHeight="1" x14ac:dyDescent="0.25"/>
    <row r="13" spans="2:22" ht="76.5" hidden="1" x14ac:dyDescent="0.25">
      <c r="B13" s="88" t="s">
        <v>45</v>
      </c>
      <c r="C13" s="88" t="s">
        <v>139</v>
      </c>
      <c r="D13" s="88" t="s">
        <v>71</v>
      </c>
      <c r="E13" s="167" t="s">
        <v>93</v>
      </c>
      <c r="F13" s="167" t="s">
        <v>47</v>
      </c>
      <c r="G13" s="167" t="s">
        <v>48</v>
      </c>
      <c r="H13" s="88" t="s">
        <v>140</v>
      </c>
      <c r="I13" s="88" t="s">
        <v>141</v>
      </c>
      <c r="J13" s="82" t="s">
        <v>61</v>
      </c>
      <c r="K13" s="82" t="s">
        <v>62</v>
      </c>
      <c r="L13" s="82" t="s">
        <v>63</v>
      </c>
      <c r="M13" s="82" t="s">
        <v>64</v>
      </c>
      <c r="N13" s="82" t="s">
        <v>65</v>
      </c>
      <c r="O13" s="82" t="s">
        <v>102</v>
      </c>
      <c r="P13" s="82" t="s">
        <v>103</v>
      </c>
      <c r="Q13" s="88" t="s">
        <v>142</v>
      </c>
      <c r="R13" s="88" t="s">
        <v>143</v>
      </c>
      <c r="S13" s="82" t="s">
        <v>147</v>
      </c>
      <c r="T13" s="82" t="s">
        <v>148</v>
      </c>
      <c r="U13" s="88" t="s">
        <v>52</v>
      </c>
      <c r="V13" s="88" t="s">
        <v>53</v>
      </c>
    </row>
    <row r="14" spans="2:22" x14ac:dyDescent="0.25">
      <c r="B14" s="256" t="s">
        <v>332</v>
      </c>
      <c r="C14" s="256" t="s">
        <v>344</v>
      </c>
      <c r="D14" s="256">
        <v>100</v>
      </c>
      <c r="E14" s="493" t="s">
        <v>537</v>
      </c>
      <c r="F14" s="493" t="s">
        <v>839</v>
      </c>
      <c r="G14" s="256" t="s">
        <v>1126</v>
      </c>
      <c r="H14" s="256" t="s">
        <v>1245</v>
      </c>
      <c r="I14" s="256" t="s">
        <v>1617</v>
      </c>
      <c r="J14" s="256">
        <v>83101</v>
      </c>
      <c r="K14" s="256">
        <v>1</v>
      </c>
      <c r="L14" s="256">
        <v>7</v>
      </c>
      <c r="M14" s="256">
        <v>7</v>
      </c>
      <c r="N14" s="256" t="s">
        <v>347</v>
      </c>
      <c r="O14" s="256" t="s">
        <v>1617</v>
      </c>
      <c r="P14" s="256">
        <v>172</v>
      </c>
      <c r="Q14" s="256">
        <v>2</v>
      </c>
      <c r="R14" s="256">
        <v>0</v>
      </c>
      <c r="S14" s="256" t="s">
        <v>1864</v>
      </c>
      <c r="T14" s="256" t="s">
        <v>1865</v>
      </c>
      <c r="U14" s="256">
        <v>29178.54</v>
      </c>
      <c r="V14" s="256">
        <v>0</v>
      </c>
    </row>
    <row r="15" spans="2:22" x14ac:dyDescent="0.25">
      <c r="B15" s="256" t="s">
        <v>332</v>
      </c>
      <c r="C15" s="256" t="s">
        <v>344</v>
      </c>
      <c r="D15" s="256">
        <v>100</v>
      </c>
      <c r="E15" s="493" t="s">
        <v>511</v>
      </c>
      <c r="F15" s="493" t="s">
        <v>813</v>
      </c>
      <c r="G15" s="256" t="s">
        <v>1105</v>
      </c>
      <c r="H15" s="256" t="s">
        <v>1238</v>
      </c>
      <c r="I15" s="256" t="s">
        <v>1617</v>
      </c>
      <c r="J15" s="256">
        <v>83101</v>
      </c>
      <c r="K15" s="256">
        <v>1</v>
      </c>
      <c r="L15" s="256">
        <v>7</v>
      </c>
      <c r="M15" s="256">
        <v>8</v>
      </c>
      <c r="N15" s="256" t="s">
        <v>346</v>
      </c>
      <c r="O15" s="256" t="s">
        <v>1617</v>
      </c>
      <c r="P15" s="256">
        <v>37</v>
      </c>
      <c r="Q15" s="256">
        <v>2</v>
      </c>
      <c r="R15" s="256">
        <v>0</v>
      </c>
      <c r="S15" s="256" t="s">
        <v>1864</v>
      </c>
      <c r="T15" s="256" t="s">
        <v>1865</v>
      </c>
      <c r="U15" s="256">
        <v>29274.240000000002</v>
      </c>
      <c r="V15" s="256">
        <v>0</v>
      </c>
    </row>
    <row r="16" spans="2:22" x14ac:dyDescent="0.25">
      <c r="B16" s="256" t="s">
        <v>332</v>
      </c>
      <c r="C16" s="256" t="s">
        <v>344</v>
      </c>
      <c r="D16" s="256">
        <v>100</v>
      </c>
      <c r="E16" s="493" t="s">
        <v>445</v>
      </c>
      <c r="F16" s="493" t="s">
        <v>747</v>
      </c>
      <c r="G16" s="256" t="s">
        <v>1044</v>
      </c>
      <c r="H16" s="256" t="s">
        <v>1238</v>
      </c>
      <c r="I16" s="256" t="s">
        <v>1617</v>
      </c>
      <c r="J16" s="256">
        <v>83101</v>
      </c>
      <c r="K16" s="256">
        <v>1</v>
      </c>
      <c r="L16" s="256">
        <v>7</v>
      </c>
      <c r="M16" s="256">
        <v>8</v>
      </c>
      <c r="N16" s="256" t="s">
        <v>346</v>
      </c>
      <c r="O16" s="256" t="s">
        <v>1617</v>
      </c>
      <c r="P16" s="256">
        <v>248</v>
      </c>
      <c r="Q16" s="256">
        <v>2</v>
      </c>
      <c r="R16" s="256">
        <v>0</v>
      </c>
      <c r="S16" s="256" t="s">
        <v>1864</v>
      </c>
      <c r="T16" s="256" t="s">
        <v>1865</v>
      </c>
      <c r="U16" s="256">
        <v>20426.009999999998</v>
      </c>
      <c r="V16" s="256">
        <v>0</v>
      </c>
    </row>
    <row r="17" spans="2:22" x14ac:dyDescent="0.25">
      <c r="B17" s="256" t="s">
        <v>332</v>
      </c>
      <c r="C17" s="256" t="s">
        <v>344</v>
      </c>
      <c r="D17" s="256">
        <v>100</v>
      </c>
      <c r="E17" s="493" t="s">
        <v>1846</v>
      </c>
      <c r="F17" s="493" t="s">
        <v>1847</v>
      </c>
      <c r="G17" s="256" t="s">
        <v>1860</v>
      </c>
      <c r="H17" s="256" t="s">
        <v>1240</v>
      </c>
      <c r="I17" s="256" t="s">
        <v>1617</v>
      </c>
      <c r="J17" s="256">
        <v>83101</v>
      </c>
      <c r="K17" s="256">
        <v>1</v>
      </c>
      <c r="L17" s="256">
        <v>7</v>
      </c>
      <c r="M17" s="256">
        <v>4</v>
      </c>
      <c r="N17" s="256" t="s">
        <v>1265</v>
      </c>
      <c r="O17" s="256" t="s">
        <v>1617</v>
      </c>
      <c r="P17" s="256">
        <v>109</v>
      </c>
      <c r="Q17" s="256">
        <v>2</v>
      </c>
      <c r="R17" s="256">
        <v>0</v>
      </c>
      <c r="S17" s="256" t="s">
        <v>1864</v>
      </c>
      <c r="T17" s="256" t="s">
        <v>1865</v>
      </c>
      <c r="U17" s="256">
        <v>22311.040000000001</v>
      </c>
      <c r="V17" s="256">
        <v>0</v>
      </c>
    </row>
    <row r="18" spans="2:22" x14ac:dyDescent="0.25">
      <c r="B18" s="256" t="s">
        <v>332</v>
      </c>
      <c r="C18" s="256" t="s">
        <v>344</v>
      </c>
      <c r="D18" s="256">
        <v>100</v>
      </c>
      <c r="E18" s="493" t="s">
        <v>1820</v>
      </c>
      <c r="F18" s="493" t="s">
        <v>1821</v>
      </c>
      <c r="G18" s="256" t="s">
        <v>1848</v>
      </c>
      <c r="H18" s="256" t="s">
        <v>1238</v>
      </c>
      <c r="I18" s="256" t="s">
        <v>1617</v>
      </c>
      <c r="J18" s="256">
        <v>83101</v>
      </c>
      <c r="K18" s="256">
        <v>1</v>
      </c>
      <c r="L18" s="256">
        <v>7</v>
      </c>
      <c r="M18" s="256">
        <v>6</v>
      </c>
      <c r="N18" s="256" t="s">
        <v>346</v>
      </c>
      <c r="O18" s="256" t="s">
        <v>1617</v>
      </c>
      <c r="P18" s="256">
        <v>190</v>
      </c>
      <c r="Q18" s="256">
        <v>2</v>
      </c>
      <c r="R18" s="256">
        <v>0</v>
      </c>
      <c r="S18" s="256" t="s">
        <v>1864</v>
      </c>
      <c r="T18" s="256" t="s">
        <v>1865</v>
      </c>
      <c r="U18" s="256">
        <v>24728.61</v>
      </c>
      <c r="V18" s="256">
        <v>0</v>
      </c>
    </row>
    <row r="19" spans="2:22" x14ac:dyDescent="0.25">
      <c r="B19" s="256" t="s">
        <v>332</v>
      </c>
      <c r="C19" s="256" t="s">
        <v>344</v>
      </c>
      <c r="D19" s="256">
        <v>100</v>
      </c>
      <c r="E19" s="493" t="s">
        <v>620</v>
      </c>
      <c r="F19" s="493" t="s">
        <v>922</v>
      </c>
      <c r="G19" s="256" t="s">
        <v>1206</v>
      </c>
      <c r="H19" s="256" t="s">
        <v>1247</v>
      </c>
      <c r="I19" s="256" t="s">
        <v>1617</v>
      </c>
      <c r="J19" s="256">
        <v>83101</v>
      </c>
      <c r="K19" s="256">
        <v>1</v>
      </c>
      <c r="L19" s="256">
        <v>7</v>
      </c>
      <c r="M19" s="256">
        <v>9</v>
      </c>
      <c r="N19" s="256" t="s">
        <v>1269</v>
      </c>
      <c r="O19" s="256" t="s">
        <v>1617</v>
      </c>
      <c r="P19" s="256">
        <v>9000</v>
      </c>
      <c r="Q19" s="256">
        <v>2</v>
      </c>
      <c r="R19" s="256">
        <v>0</v>
      </c>
      <c r="S19" s="256" t="s">
        <v>1864</v>
      </c>
      <c r="T19" s="256" t="s">
        <v>1865</v>
      </c>
      <c r="U19" s="256">
        <v>35683.230000000003</v>
      </c>
      <c r="V19" s="256">
        <v>0</v>
      </c>
    </row>
    <row r="20" spans="2:22" x14ac:dyDescent="0.25">
      <c r="B20" s="256" t="s">
        <v>332</v>
      </c>
      <c r="C20" s="256" t="s">
        <v>344</v>
      </c>
      <c r="D20" s="256">
        <v>100</v>
      </c>
      <c r="E20" s="493" t="s">
        <v>478</v>
      </c>
      <c r="F20" s="493" t="s">
        <v>780</v>
      </c>
      <c r="G20" s="256" t="s">
        <v>1075</v>
      </c>
      <c r="H20" s="256" t="s">
        <v>1238</v>
      </c>
      <c r="I20" s="256" t="s">
        <v>1617</v>
      </c>
      <c r="J20" s="256">
        <v>83101</v>
      </c>
      <c r="K20" s="256">
        <v>1</v>
      </c>
      <c r="L20" s="256">
        <v>7</v>
      </c>
      <c r="M20" s="256">
        <v>6</v>
      </c>
      <c r="N20" s="256" t="s">
        <v>346</v>
      </c>
      <c r="O20" s="256" t="s">
        <v>1617</v>
      </c>
      <c r="P20" s="256">
        <v>214</v>
      </c>
      <c r="Q20" s="256">
        <v>2</v>
      </c>
      <c r="R20" s="256">
        <v>0</v>
      </c>
      <c r="S20" s="256" t="s">
        <v>1864</v>
      </c>
      <c r="T20" s="256" t="s">
        <v>1865</v>
      </c>
      <c r="U20" s="256">
        <v>31545.99</v>
      </c>
      <c r="V20" s="256">
        <v>0</v>
      </c>
    </row>
    <row r="21" spans="2:22" x14ac:dyDescent="0.25">
      <c r="B21" s="256" t="s">
        <v>332</v>
      </c>
      <c r="C21" s="256" t="s">
        <v>344</v>
      </c>
      <c r="D21" s="256">
        <v>100</v>
      </c>
      <c r="E21" s="493" t="s">
        <v>427</v>
      </c>
      <c r="F21" s="493" t="s">
        <v>729</v>
      </c>
      <c r="G21" s="256" t="s">
        <v>1026</v>
      </c>
      <c r="H21" s="256" t="s">
        <v>1238</v>
      </c>
      <c r="I21" s="256" t="s">
        <v>1617</v>
      </c>
      <c r="J21" s="256">
        <v>83101</v>
      </c>
      <c r="K21" s="256">
        <v>1</v>
      </c>
      <c r="L21" s="256">
        <v>7</v>
      </c>
      <c r="M21" s="256">
        <v>7</v>
      </c>
      <c r="N21" s="256" t="s">
        <v>346</v>
      </c>
      <c r="O21" s="256" t="s">
        <v>1617</v>
      </c>
      <c r="P21" s="256">
        <v>262</v>
      </c>
      <c r="Q21" s="256">
        <v>2</v>
      </c>
      <c r="R21" s="256">
        <v>0</v>
      </c>
      <c r="S21" s="256" t="s">
        <v>1864</v>
      </c>
      <c r="T21" s="256" t="s">
        <v>1865</v>
      </c>
      <c r="U21" s="256">
        <v>42277.02</v>
      </c>
      <c r="V21" s="256">
        <v>0</v>
      </c>
    </row>
    <row r="22" spans="2:22" x14ac:dyDescent="0.25">
      <c r="B22" s="256" t="s">
        <v>332</v>
      </c>
      <c r="C22" s="256" t="s">
        <v>344</v>
      </c>
      <c r="D22" s="256">
        <v>100</v>
      </c>
      <c r="E22" s="493" t="s">
        <v>467</v>
      </c>
      <c r="F22" s="493" t="s">
        <v>769</v>
      </c>
      <c r="G22" s="256" t="s">
        <v>1064</v>
      </c>
      <c r="H22" s="256" t="s">
        <v>1249</v>
      </c>
      <c r="I22" s="256" t="s">
        <v>1617</v>
      </c>
      <c r="J22" s="256">
        <v>83101</v>
      </c>
      <c r="K22" s="256">
        <v>1</v>
      </c>
      <c r="L22" s="256">
        <v>7</v>
      </c>
      <c r="M22" s="256">
        <v>5</v>
      </c>
      <c r="N22" s="256" t="s">
        <v>1270</v>
      </c>
      <c r="O22" s="256" t="s">
        <v>1617</v>
      </c>
      <c r="P22" s="256">
        <v>1521</v>
      </c>
      <c r="Q22" s="256">
        <v>2</v>
      </c>
      <c r="R22" s="256">
        <v>0</v>
      </c>
      <c r="S22" s="256" t="s">
        <v>1864</v>
      </c>
      <c r="T22" s="256" t="s">
        <v>1865</v>
      </c>
      <c r="U22" s="256">
        <v>28804.73</v>
      </c>
      <c r="V22" s="256">
        <v>0</v>
      </c>
    </row>
    <row r="23" spans="2:22" x14ac:dyDescent="0.25">
      <c r="B23" s="256" t="s">
        <v>332</v>
      </c>
      <c r="C23" s="256" t="s">
        <v>344</v>
      </c>
      <c r="D23" s="256">
        <v>100</v>
      </c>
      <c r="E23" s="493" t="s">
        <v>398</v>
      </c>
      <c r="F23" s="493" t="s">
        <v>700</v>
      </c>
      <c r="G23" s="256" t="s">
        <v>998</v>
      </c>
      <c r="H23" s="256" t="s">
        <v>1238</v>
      </c>
      <c r="I23" s="256" t="s">
        <v>1617</v>
      </c>
      <c r="J23" s="256">
        <v>83101</v>
      </c>
      <c r="K23" s="256">
        <v>1</v>
      </c>
      <c r="L23" s="256">
        <v>7</v>
      </c>
      <c r="M23" s="256">
        <v>8</v>
      </c>
      <c r="N23" s="256" t="s">
        <v>346</v>
      </c>
      <c r="O23" s="256" t="s">
        <v>1617</v>
      </c>
      <c r="P23" s="256">
        <v>268</v>
      </c>
      <c r="Q23" s="256">
        <v>2</v>
      </c>
      <c r="R23" s="256">
        <v>0</v>
      </c>
      <c r="S23" s="256" t="s">
        <v>1864</v>
      </c>
      <c r="T23" s="256" t="s">
        <v>1865</v>
      </c>
      <c r="U23" s="256">
        <v>35360.550000000003</v>
      </c>
      <c r="V23" s="256">
        <v>0</v>
      </c>
    </row>
    <row r="24" spans="2:22" x14ac:dyDescent="0.25">
      <c r="B24" s="256" t="s">
        <v>332</v>
      </c>
      <c r="C24" s="256" t="s">
        <v>344</v>
      </c>
      <c r="D24" s="256">
        <v>100</v>
      </c>
      <c r="E24" s="493" t="s">
        <v>355</v>
      </c>
      <c r="F24" s="493" t="s">
        <v>657</v>
      </c>
      <c r="G24" s="256" t="s">
        <v>959</v>
      </c>
      <c r="H24" s="256" t="s">
        <v>1245</v>
      </c>
      <c r="I24" s="256" t="s">
        <v>1617</v>
      </c>
      <c r="J24" s="256">
        <v>83101</v>
      </c>
      <c r="K24" s="256">
        <v>1</v>
      </c>
      <c r="L24" s="256">
        <v>7</v>
      </c>
      <c r="M24" s="256">
        <v>6</v>
      </c>
      <c r="N24" s="256" t="s">
        <v>347</v>
      </c>
      <c r="O24" s="256" t="s">
        <v>1617</v>
      </c>
      <c r="P24" s="256">
        <v>85</v>
      </c>
      <c r="Q24" s="256">
        <v>2</v>
      </c>
      <c r="R24" s="256">
        <v>0</v>
      </c>
      <c r="S24" s="256" t="s">
        <v>1864</v>
      </c>
      <c r="T24" s="256" t="s">
        <v>1865</v>
      </c>
      <c r="U24" s="256">
        <v>23173.71</v>
      </c>
      <c r="V24" s="256">
        <v>0</v>
      </c>
    </row>
    <row r="25" spans="2:22" x14ac:dyDescent="0.25">
      <c r="B25" s="256" t="s">
        <v>332</v>
      </c>
      <c r="C25" s="256" t="s">
        <v>344</v>
      </c>
      <c r="D25" s="256">
        <v>100</v>
      </c>
      <c r="E25" s="493" t="s">
        <v>572</v>
      </c>
      <c r="F25" s="493" t="s">
        <v>874</v>
      </c>
      <c r="G25" s="256" t="s">
        <v>1159</v>
      </c>
      <c r="H25" s="256" t="s">
        <v>1245</v>
      </c>
      <c r="I25" s="256" t="s">
        <v>1617</v>
      </c>
      <c r="J25" s="256">
        <v>83101</v>
      </c>
      <c r="K25" s="256">
        <v>1</v>
      </c>
      <c r="L25" s="256">
        <v>7</v>
      </c>
      <c r="M25" s="256">
        <v>10</v>
      </c>
      <c r="N25" s="256" t="s">
        <v>347</v>
      </c>
      <c r="O25" s="256" t="s">
        <v>1617</v>
      </c>
      <c r="P25" s="256">
        <v>318</v>
      </c>
      <c r="Q25" s="256">
        <v>2</v>
      </c>
      <c r="R25" s="256">
        <v>0</v>
      </c>
      <c r="S25" s="256" t="s">
        <v>1864</v>
      </c>
      <c r="T25" s="256" t="s">
        <v>1865</v>
      </c>
      <c r="U25" s="256">
        <v>18846.78</v>
      </c>
      <c r="V25" s="256">
        <v>0</v>
      </c>
    </row>
    <row r="26" spans="2:22" x14ac:dyDescent="0.25">
      <c r="B26" s="256" t="s">
        <v>332</v>
      </c>
      <c r="C26" s="256" t="s">
        <v>344</v>
      </c>
      <c r="D26" s="256">
        <v>100</v>
      </c>
      <c r="E26" s="493" t="s">
        <v>558</v>
      </c>
      <c r="F26" s="493" t="s">
        <v>860</v>
      </c>
      <c r="G26" s="256" t="s">
        <v>1146</v>
      </c>
      <c r="H26" s="256" t="s">
        <v>1245</v>
      </c>
      <c r="I26" s="256" t="s">
        <v>1617</v>
      </c>
      <c r="J26" s="256">
        <v>83101</v>
      </c>
      <c r="K26" s="256">
        <v>1</v>
      </c>
      <c r="L26" s="256">
        <v>7</v>
      </c>
      <c r="M26" s="256">
        <v>7</v>
      </c>
      <c r="N26" s="256" t="s">
        <v>347</v>
      </c>
      <c r="O26" s="256" t="s">
        <v>1617</v>
      </c>
      <c r="P26" s="256">
        <v>86</v>
      </c>
      <c r="Q26" s="256">
        <v>2</v>
      </c>
      <c r="R26" s="256">
        <v>0</v>
      </c>
      <c r="S26" s="256" t="s">
        <v>1864</v>
      </c>
      <c r="T26" s="256" t="s">
        <v>1865</v>
      </c>
      <c r="U26" s="256">
        <v>23494.13</v>
      </c>
      <c r="V26" s="256">
        <v>0</v>
      </c>
    </row>
    <row r="27" spans="2:22" x14ac:dyDescent="0.25">
      <c r="B27" s="256" t="s">
        <v>332</v>
      </c>
      <c r="C27" s="256" t="s">
        <v>344</v>
      </c>
      <c r="D27" s="256">
        <v>100</v>
      </c>
      <c r="E27" s="493" t="s">
        <v>548</v>
      </c>
      <c r="F27" s="493" t="s">
        <v>850</v>
      </c>
      <c r="G27" s="256" t="s">
        <v>1136</v>
      </c>
      <c r="H27" s="256" t="s">
        <v>1245</v>
      </c>
      <c r="I27" s="256" t="s">
        <v>1617</v>
      </c>
      <c r="J27" s="256">
        <v>83101</v>
      </c>
      <c r="K27" s="256">
        <v>1</v>
      </c>
      <c r="L27" s="256">
        <v>7</v>
      </c>
      <c r="M27" s="256">
        <v>2</v>
      </c>
      <c r="N27" s="256" t="s">
        <v>347</v>
      </c>
      <c r="O27" s="256" t="s">
        <v>1617</v>
      </c>
      <c r="P27" s="256">
        <v>84</v>
      </c>
      <c r="Q27" s="256">
        <v>2</v>
      </c>
      <c r="R27" s="256">
        <v>0</v>
      </c>
      <c r="S27" s="256" t="s">
        <v>1864</v>
      </c>
      <c r="T27" s="256" t="s">
        <v>1865</v>
      </c>
      <c r="U27" s="256">
        <v>31034.37</v>
      </c>
      <c r="V27" s="256">
        <v>0</v>
      </c>
    </row>
    <row r="28" spans="2:22" x14ac:dyDescent="0.25">
      <c r="B28" s="256" t="s">
        <v>332</v>
      </c>
      <c r="C28" s="256" t="s">
        <v>344</v>
      </c>
      <c r="D28" s="256">
        <v>100</v>
      </c>
      <c r="E28" s="493" t="s">
        <v>374</v>
      </c>
      <c r="F28" s="493" t="s">
        <v>676</v>
      </c>
      <c r="G28" s="256" t="s">
        <v>976</v>
      </c>
      <c r="H28" s="256" t="s">
        <v>1243</v>
      </c>
      <c r="I28" s="256" t="s">
        <v>1617</v>
      </c>
      <c r="J28" s="256">
        <v>83101</v>
      </c>
      <c r="K28" s="256">
        <v>1</v>
      </c>
      <c r="L28" s="256">
        <v>7</v>
      </c>
      <c r="M28" s="256">
        <v>8</v>
      </c>
      <c r="N28" s="256" t="s">
        <v>1267</v>
      </c>
      <c r="O28" s="256" t="s">
        <v>1617</v>
      </c>
      <c r="P28" s="256">
        <v>152</v>
      </c>
      <c r="Q28" s="256">
        <v>2</v>
      </c>
      <c r="R28" s="256">
        <v>0</v>
      </c>
      <c r="S28" s="256" t="s">
        <v>1864</v>
      </c>
      <c r="T28" s="256" t="s">
        <v>1865</v>
      </c>
      <c r="U28" s="256">
        <v>32474.32</v>
      </c>
      <c r="V28" s="256">
        <v>0</v>
      </c>
    </row>
    <row r="29" spans="2:22" x14ac:dyDescent="0.25">
      <c r="B29" s="256" t="s">
        <v>332</v>
      </c>
      <c r="C29" s="256" t="s">
        <v>344</v>
      </c>
      <c r="D29" s="256">
        <v>100</v>
      </c>
      <c r="E29" s="493" t="s">
        <v>617</v>
      </c>
      <c r="F29" s="493" t="s">
        <v>919</v>
      </c>
      <c r="G29" s="256" t="s">
        <v>1203</v>
      </c>
      <c r="H29" s="256" t="s">
        <v>1245</v>
      </c>
      <c r="I29" s="256" t="s">
        <v>1617</v>
      </c>
      <c r="J29" s="256">
        <v>83101</v>
      </c>
      <c r="K29" s="256">
        <v>1</v>
      </c>
      <c r="L29" s="256">
        <v>7</v>
      </c>
      <c r="M29" s="256">
        <v>10</v>
      </c>
      <c r="N29" s="256" t="s">
        <v>347</v>
      </c>
      <c r="O29" s="256" t="s">
        <v>1617</v>
      </c>
      <c r="P29" s="256">
        <v>1487</v>
      </c>
      <c r="Q29" s="256">
        <v>2</v>
      </c>
      <c r="R29" s="256">
        <v>0</v>
      </c>
      <c r="S29" s="256" t="s">
        <v>1864</v>
      </c>
      <c r="T29" s="256" t="s">
        <v>1865</v>
      </c>
      <c r="U29" s="256">
        <v>22577.200000000001</v>
      </c>
      <c r="V29" s="256">
        <v>0</v>
      </c>
    </row>
    <row r="30" spans="2:22" x14ac:dyDescent="0.25">
      <c r="B30" s="256" t="s">
        <v>332</v>
      </c>
      <c r="C30" s="256" t="s">
        <v>344</v>
      </c>
      <c r="D30" s="256">
        <v>100</v>
      </c>
      <c r="E30" s="493" t="s">
        <v>521</v>
      </c>
      <c r="F30" s="493" t="s">
        <v>823</v>
      </c>
      <c r="G30" s="256" t="s">
        <v>1258</v>
      </c>
      <c r="H30" s="256" t="s">
        <v>1237</v>
      </c>
      <c r="I30" s="256" t="s">
        <v>1617</v>
      </c>
      <c r="J30" s="256">
        <v>83101</v>
      </c>
      <c r="K30" s="256">
        <v>1</v>
      </c>
      <c r="L30" s="256">
        <v>7</v>
      </c>
      <c r="M30" s="256">
        <v>7</v>
      </c>
      <c r="N30" s="256" t="s">
        <v>1264</v>
      </c>
      <c r="O30" s="256" t="s">
        <v>1617</v>
      </c>
      <c r="P30" s="256">
        <v>211</v>
      </c>
      <c r="Q30" s="256">
        <v>2</v>
      </c>
      <c r="R30" s="256">
        <v>0</v>
      </c>
      <c r="S30" s="256" t="s">
        <v>1864</v>
      </c>
      <c r="T30" s="256" t="s">
        <v>1865</v>
      </c>
      <c r="U30" s="256">
        <v>32220.6</v>
      </c>
      <c r="V30" s="256">
        <v>0</v>
      </c>
    </row>
    <row r="31" spans="2:22" x14ac:dyDescent="0.25">
      <c r="B31" s="256" t="s">
        <v>332</v>
      </c>
      <c r="C31" s="256" t="s">
        <v>344</v>
      </c>
      <c r="D31" s="256">
        <v>100</v>
      </c>
      <c r="E31" s="493" t="s">
        <v>437</v>
      </c>
      <c r="F31" s="493" t="s">
        <v>739</v>
      </c>
      <c r="G31" s="256" t="s">
        <v>1036</v>
      </c>
      <c r="H31" s="256" t="s">
        <v>1238</v>
      </c>
      <c r="I31" s="256" t="s">
        <v>1617</v>
      </c>
      <c r="J31" s="256">
        <v>83101</v>
      </c>
      <c r="K31" s="256">
        <v>1</v>
      </c>
      <c r="L31" s="256">
        <v>7</v>
      </c>
      <c r="M31" s="256">
        <v>7</v>
      </c>
      <c r="N31" s="256" t="s">
        <v>346</v>
      </c>
      <c r="O31" s="256" t="s">
        <v>1617</v>
      </c>
      <c r="P31" s="256">
        <v>228</v>
      </c>
      <c r="Q31" s="256">
        <v>2</v>
      </c>
      <c r="R31" s="256">
        <v>0</v>
      </c>
      <c r="S31" s="256" t="s">
        <v>1864</v>
      </c>
      <c r="T31" s="256" t="s">
        <v>1865</v>
      </c>
      <c r="U31" s="256">
        <v>42598.05</v>
      </c>
      <c r="V31" s="256">
        <v>0</v>
      </c>
    </row>
    <row r="32" spans="2:22" x14ac:dyDescent="0.25">
      <c r="B32" s="256" t="s">
        <v>332</v>
      </c>
      <c r="C32" s="256" t="s">
        <v>344</v>
      </c>
      <c r="D32" s="256">
        <v>100</v>
      </c>
      <c r="E32" s="493" t="s">
        <v>388</v>
      </c>
      <c r="F32" s="493" t="s">
        <v>690</v>
      </c>
      <c r="G32" s="256" t="s">
        <v>989</v>
      </c>
      <c r="H32" s="256" t="s">
        <v>1238</v>
      </c>
      <c r="I32" s="256" t="s">
        <v>1617</v>
      </c>
      <c r="J32" s="256">
        <v>83101</v>
      </c>
      <c r="K32" s="256">
        <v>1</v>
      </c>
      <c r="L32" s="256">
        <v>7</v>
      </c>
      <c r="M32" s="256">
        <v>7</v>
      </c>
      <c r="N32" s="256" t="s">
        <v>346</v>
      </c>
      <c r="O32" s="256" t="s">
        <v>1617</v>
      </c>
      <c r="P32" s="256">
        <v>238</v>
      </c>
      <c r="Q32" s="256">
        <v>2</v>
      </c>
      <c r="R32" s="256">
        <v>0</v>
      </c>
      <c r="S32" s="256" t="s">
        <v>1864</v>
      </c>
      <c r="T32" s="256" t="s">
        <v>1865</v>
      </c>
      <c r="U32" s="256">
        <v>43571.22</v>
      </c>
      <c r="V32" s="256">
        <v>0</v>
      </c>
    </row>
    <row r="33" spans="2:22" x14ac:dyDescent="0.25">
      <c r="B33" s="256" t="s">
        <v>332</v>
      </c>
      <c r="C33" s="256" t="s">
        <v>344</v>
      </c>
      <c r="D33" s="256">
        <v>100</v>
      </c>
      <c r="E33" s="493" t="s">
        <v>641</v>
      </c>
      <c r="F33" s="493" t="s">
        <v>943</v>
      </c>
      <c r="G33" s="256" t="s">
        <v>1225</v>
      </c>
      <c r="H33" s="256" t="s">
        <v>1239</v>
      </c>
      <c r="I33" s="256" t="s">
        <v>1617</v>
      </c>
      <c r="J33" s="256">
        <v>83101</v>
      </c>
      <c r="K33" s="256">
        <v>1</v>
      </c>
      <c r="L33" s="256">
        <v>7</v>
      </c>
      <c r="M33" s="256">
        <v>8</v>
      </c>
      <c r="N33" s="256" t="s">
        <v>349</v>
      </c>
      <c r="O33" s="256" t="s">
        <v>1617</v>
      </c>
      <c r="P33" s="256">
        <v>285</v>
      </c>
      <c r="Q33" s="256">
        <v>2</v>
      </c>
      <c r="R33" s="256">
        <v>0</v>
      </c>
      <c r="S33" s="256" t="s">
        <v>1864</v>
      </c>
      <c r="T33" s="256" t="s">
        <v>1865</v>
      </c>
      <c r="U33" s="256">
        <v>34022.1</v>
      </c>
      <c r="V33" s="256">
        <v>0</v>
      </c>
    </row>
    <row r="34" spans="2:22" x14ac:dyDescent="0.25">
      <c r="B34" s="256" t="s">
        <v>332</v>
      </c>
      <c r="C34" s="256" t="s">
        <v>344</v>
      </c>
      <c r="D34" s="256">
        <v>100</v>
      </c>
      <c r="E34" s="493" t="s">
        <v>630</v>
      </c>
      <c r="F34" s="493" t="s">
        <v>932</v>
      </c>
      <c r="G34" s="256" t="s">
        <v>1214</v>
      </c>
      <c r="H34" s="256" t="s">
        <v>1238</v>
      </c>
      <c r="I34" s="256" t="s">
        <v>1617</v>
      </c>
      <c r="J34" s="256">
        <v>83101</v>
      </c>
      <c r="K34" s="256">
        <v>1</v>
      </c>
      <c r="L34" s="256">
        <v>7</v>
      </c>
      <c r="M34" s="256">
        <v>7</v>
      </c>
      <c r="N34" s="256" t="s">
        <v>346</v>
      </c>
      <c r="O34" s="256" t="s">
        <v>1617</v>
      </c>
      <c r="P34" s="256">
        <v>139</v>
      </c>
      <c r="Q34" s="256">
        <v>2</v>
      </c>
      <c r="R34" s="256">
        <v>0</v>
      </c>
      <c r="S34" s="256" t="s">
        <v>1864</v>
      </c>
      <c r="T34" s="256" t="s">
        <v>1865</v>
      </c>
      <c r="U34" s="256">
        <v>34994.28</v>
      </c>
      <c r="V34" s="256">
        <v>0</v>
      </c>
    </row>
    <row r="35" spans="2:22" x14ac:dyDescent="0.25">
      <c r="B35" s="256" t="s">
        <v>332</v>
      </c>
      <c r="C35" s="256" t="s">
        <v>344</v>
      </c>
      <c r="D35" s="256">
        <v>100</v>
      </c>
      <c r="E35" s="493" t="s">
        <v>360</v>
      </c>
      <c r="F35" s="493" t="s">
        <v>662</v>
      </c>
      <c r="G35" s="256" t="s">
        <v>963</v>
      </c>
      <c r="H35" s="256" t="s">
        <v>1245</v>
      </c>
      <c r="I35" s="256" t="s">
        <v>1617</v>
      </c>
      <c r="J35" s="256">
        <v>83101</v>
      </c>
      <c r="K35" s="256">
        <v>1</v>
      </c>
      <c r="L35" s="256">
        <v>7</v>
      </c>
      <c r="M35" s="256">
        <v>7</v>
      </c>
      <c r="N35" s="256" t="s">
        <v>347</v>
      </c>
      <c r="O35" s="256" t="s">
        <v>1617</v>
      </c>
      <c r="P35" s="256">
        <v>107</v>
      </c>
      <c r="Q35" s="256">
        <v>2</v>
      </c>
      <c r="R35" s="256">
        <v>0</v>
      </c>
      <c r="S35" s="256" t="s">
        <v>1864</v>
      </c>
      <c r="T35" s="256" t="s">
        <v>1865</v>
      </c>
      <c r="U35" s="256">
        <v>31345.83</v>
      </c>
      <c r="V35" s="256">
        <v>0</v>
      </c>
    </row>
    <row r="36" spans="2:22" x14ac:dyDescent="0.25">
      <c r="B36" s="256" t="s">
        <v>332</v>
      </c>
      <c r="C36" s="256" t="s">
        <v>344</v>
      </c>
      <c r="D36" s="256">
        <v>100</v>
      </c>
      <c r="E36" s="493" t="s">
        <v>523</v>
      </c>
      <c r="F36" s="493" t="s">
        <v>825</v>
      </c>
      <c r="G36" s="256" t="s">
        <v>1113</v>
      </c>
      <c r="H36" s="256" t="s">
        <v>1242</v>
      </c>
      <c r="I36" s="256" t="s">
        <v>1617</v>
      </c>
      <c r="J36" s="256">
        <v>83101</v>
      </c>
      <c r="K36" s="256">
        <v>1</v>
      </c>
      <c r="L36" s="256">
        <v>7</v>
      </c>
      <c r="M36" s="256">
        <v>7</v>
      </c>
      <c r="N36" s="256" t="s">
        <v>1266</v>
      </c>
      <c r="O36" s="256" t="s">
        <v>1617</v>
      </c>
      <c r="P36" s="256">
        <v>53</v>
      </c>
      <c r="Q36" s="256">
        <v>2</v>
      </c>
      <c r="R36" s="256">
        <v>0</v>
      </c>
      <c r="S36" s="256" t="s">
        <v>1864</v>
      </c>
      <c r="T36" s="256" t="s">
        <v>1865</v>
      </c>
      <c r="U36" s="256">
        <v>33930.78</v>
      </c>
      <c r="V36" s="256">
        <v>0</v>
      </c>
    </row>
    <row r="37" spans="2:22" x14ac:dyDescent="0.25">
      <c r="B37" s="256" t="s">
        <v>332</v>
      </c>
      <c r="C37" s="256" t="s">
        <v>344</v>
      </c>
      <c r="D37" s="256">
        <v>100</v>
      </c>
      <c r="E37" s="493" t="s">
        <v>440</v>
      </c>
      <c r="F37" s="493" t="s">
        <v>742</v>
      </c>
      <c r="G37" s="256" t="s">
        <v>1039</v>
      </c>
      <c r="H37" s="256" t="s">
        <v>1238</v>
      </c>
      <c r="I37" s="256" t="s">
        <v>1617</v>
      </c>
      <c r="J37" s="256">
        <v>83101</v>
      </c>
      <c r="K37" s="256">
        <v>1</v>
      </c>
      <c r="L37" s="256">
        <v>7</v>
      </c>
      <c r="M37" s="256">
        <v>7</v>
      </c>
      <c r="N37" s="256" t="s">
        <v>346</v>
      </c>
      <c r="O37" s="256" t="s">
        <v>1617</v>
      </c>
      <c r="P37" s="256">
        <v>66</v>
      </c>
      <c r="Q37" s="256">
        <v>2</v>
      </c>
      <c r="R37" s="256">
        <v>0</v>
      </c>
      <c r="S37" s="256" t="s">
        <v>1864</v>
      </c>
      <c r="T37" s="256" t="s">
        <v>1865</v>
      </c>
      <c r="U37" s="256">
        <v>39764.28</v>
      </c>
      <c r="V37" s="256">
        <v>0</v>
      </c>
    </row>
    <row r="38" spans="2:22" x14ac:dyDescent="0.25">
      <c r="B38" s="256" t="s">
        <v>332</v>
      </c>
      <c r="C38" s="256" t="s">
        <v>344</v>
      </c>
      <c r="D38" s="256">
        <v>100</v>
      </c>
      <c r="E38" s="493" t="s">
        <v>610</v>
      </c>
      <c r="F38" s="493" t="s">
        <v>912</v>
      </c>
      <c r="G38" s="256" t="s">
        <v>1197</v>
      </c>
      <c r="H38" s="256" t="s">
        <v>1239</v>
      </c>
      <c r="I38" s="256" t="s">
        <v>1617</v>
      </c>
      <c r="J38" s="256">
        <v>83101</v>
      </c>
      <c r="K38" s="256">
        <v>1</v>
      </c>
      <c r="L38" s="256">
        <v>7</v>
      </c>
      <c r="M38" s="256">
        <v>6</v>
      </c>
      <c r="N38" s="256" t="s">
        <v>349</v>
      </c>
      <c r="O38" s="256" t="s">
        <v>1617</v>
      </c>
      <c r="P38" s="256">
        <v>99</v>
      </c>
      <c r="Q38" s="256">
        <v>2</v>
      </c>
      <c r="R38" s="256">
        <v>0</v>
      </c>
      <c r="S38" s="256" t="s">
        <v>1864</v>
      </c>
      <c r="T38" s="256" t="s">
        <v>1865</v>
      </c>
      <c r="U38" s="256">
        <v>20422.86</v>
      </c>
      <c r="V38" s="256">
        <v>0</v>
      </c>
    </row>
    <row r="39" spans="2:22" x14ac:dyDescent="0.25">
      <c r="B39" s="256" t="s">
        <v>332</v>
      </c>
      <c r="C39" s="256" t="s">
        <v>344</v>
      </c>
      <c r="D39" s="256">
        <v>100</v>
      </c>
      <c r="E39" s="493" t="s">
        <v>405</v>
      </c>
      <c r="F39" s="493" t="s">
        <v>707</v>
      </c>
      <c r="G39" s="256" t="s">
        <v>1005</v>
      </c>
      <c r="H39" s="256" t="s">
        <v>1238</v>
      </c>
      <c r="I39" s="256" t="s">
        <v>1617</v>
      </c>
      <c r="J39" s="256">
        <v>83101</v>
      </c>
      <c r="K39" s="256">
        <v>1</v>
      </c>
      <c r="L39" s="256">
        <v>7</v>
      </c>
      <c r="M39" s="256">
        <v>6</v>
      </c>
      <c r="N39" s="256" t="s">
        <v>346</v>
      </c>
      <c r="O39" s="256" t="s">
        <v>1617</v>
      </c>
      <c r="P39" s="256">
        <v>296</v>
      </c>
      <c r="Q39" s="256">
        <v>2</v>
      </c>
      <c r="R39" s="256">
        <v>0</v>
      </c>
      <c r="S39" s="256" t="s">
        <v>1864</v>
      </c>
      <c r="T39" s="256" t="s">
        <v>1865</v>
      </c>
      <c r="U39" s="256">
        <v>34432.800000000003</v>
      </c>
      <c r="V39" s="256">
        <v>0</v>
      </c>
    </row>
    <row r="40" spans="2:22" x14ac:dyDescent="0.25">
      <c r="B40" s="256" t="s">
        <v>332</v>
      </c>
      <c r="C40" s="256" t="s">
        <v>344</v>
      </c>
      <c r="D40" s="256">
        <v>100</v>
      </c>
      <c r="E40" s="493" t="s">
        <v>385</v>
      </c>
      <c r="F40" s="493" t="s">
        <v>687</v>
      </c>
      <c r="G40" s="256" t="s">
        <v>1259</v>
      </c>
      <c r="H40" s="256" t="s">
        <v>1238</v>
      </c>
      <c r="I40" s="256" t="s">
        <v>1617</v>
      </c>
      <c r="J40" s="256">
        <v>83101</v>
      </c>
      <c r="K40" s="256">
        <v>1</v>
      </c>
      <c r="L40" s="256">
        <v>7</v>
      </c>
      <c r="M40" s="256">
        <v>6</v>
      </c>
      <c r="N40" s="256" t="s">
        <v>346</v>
      </c>
      <c r="O40" s="256" t="s">
        <v>1617</v>
      </c>
      <c r="P40" s="256">
        <v>225</v>
      </c>
      <c r="Q40" s="256">
        <v>2</v>
      </c>
      <c r="R40" s="256">
        <v>0</v>
      </c>
      <c r="S40" s="256" t="s">
        <v>1864</v>
      </c>
      <c r="T40" s="256" t="s">
        <v>1865</v>
      </c>
      <c r="U40" s="256">
        <v>42212.95</v>
      </c>
      <c r="V40" s="256">
        <v>0</v>
      </c>
    </row>
    <row r="41" spans="2:22" x14ac:dyDescent="0.25">
      <c r="B41" s="256" t="s">
        <v>332</v>
      </c>
      <c r="C41" s="256" t="s">
        <v>344</v>
      </c>
      <c r="D41" s="256">
        <v>100</v>
      </c>
      <c r="E41" s="493" t="s">
        <v>380</v>
      </c>
      <c r="F41" s="493" t="s">
        <v>682</v>
      </c>
      <c r="G41" s="256" t="s">
        <v>982</v>
      </c>
      <c r="H41" s="256" t="s">
        <v>1238</v>
      </c>
      <c r="I41" s="256" t="s">
        <v>1617</v>
      </c>
      <c r="J41" s="256">
        <v>83101</v>
      </c>
      <c r="K41" s="256">
        <v>1</v>
      </c>
      <c r="L41" s="256">
        <v>7</v>
      </c>
      <c r="M41" s="256">
        <v>8</v>
      </c>
      <c r="N41" s="256" t="s">
        <v>346</v>
      </c>
      <c r="O41" s="256" t="s">
        <v>1617</v>
      </c>
      <c r="P41" s="256">
        <v>202</v>
      </c>
      <c r="Q41" s="256">
        <v>2</v>
      </c>
      <c r="R41" s="256">
        <v>0</v>
      </c>
      <c r="S41" s="256" t="s">
        <v>1864</v>
      </c>
      <c r="T41" s="256" t="s">
        <v>1865</v>
      </c>
      <c r="U41" s="256">
        <v>26190.28</v>
      </c>
      <c r="V41" s="256">
        <v>0</v>
      </c>
    </row>
    <row r="42" spans="2:22" x14ac:dyDescent="0.25">
      <c r="B42" s="256" t="s">
        <v>332</v>
      </c>
      <c r="C42" s="256" t="s">
        <v>344</v>
      </c>
      <c r="D42" s="256">
        <v>100</v>
      </c>
      <c r="E42" s="493" t="s">
        <v>562</v>
      </c>
      <c r="F42" s="493" t="s">
        <v>864</v>
      </c>
      <c r="G42" s="256" t="s">
        <v>1150</v>
      </c>
      <c r="H42" s="256" t="s">
        <v>1244</v>
      </c>
      <c r="I42" s="256" t="s">
        <v>1617</v>
      </c>
      <c r="J42" s="256">
        <v>83101</v>
      </c>
      <c r="K42" s="256">
        <v>1</v>
      </c>
      <c r="L42" s="256">
        <v>7</v>
      </c>
      <c r="M42" s="256">
        <v>6</v>
      </c>
      <c r="N42" s="256" t="s">
        <v>1268</v>
      </c>
      <c r="O42" s="256" t="s">
        <v>1617</v>
      </c>
      <c r="P42" s="256">
        <v>21</v>
      </c>
      <c r="Q42" s="256">
        <v>2</v>
      </c>
      <c r="R42" s="256">
        <v>0</v>
      </c>
      <c r="S42" s="256" t="s">
        <v>1864</v>
      </c>
      <c r="T42" s="256" t="s">
        <v>1865</v>
      </c>
      <c r="U42" s="256">
        <v>27326.959999999999</v>
      </c>
      <c r="V42" s="256">
        <v>0</v>
      </c>
    </row>
    <row r="43" spans="2:22" x14ac:dyDescent="0.25">
      <c r="B43" s="256" t="s">
        <v>332</v>
      </c>
      <c r="C43" s="256" t="s">
        <v>344</v>
      </c>
      <c r="D43" s="256">
        <v>100</v>
      </c>
      <c r="E43" s="493" t="s">
        <v>336</v>
      </c>
      <c r="F43" s="493" t="s">
        <v>340</v>
      </c>
      <c r="G43" s="256" t="s">
        <v>343</v>
      </c>
      <c r="H43" s="256" t="s">
        <v>1239</v>
      </c>
      <c r="I43" s="256" t="s">
        <v>1617</v>
      </c>
      <c r="J43" s="256">
        <v>83101</v>
      </c>
      <c r="K43" s="256">
        <v>1</v>
      </c>
      <c r="L43" s="256">
        <v>7</v>
      </c>
      <c r="M43" s="256">
        <v>8</v>
      </c>
      <c r="N43" s="256" t="s">
        <v>349</v>
      </c>
      <c r="O43" s="256" t="s">
        <v>1617</v>
      </c>
      <c r="P43" s="256">
        <v>309</v>
      </c>
      <c r="Q43" s="256">
        <v>2</v>
      </c>
      <c r="R43" s="256">
        <v>0</v>
      </c>
      <c r="S43" s="256" t="s">
        <v>1864</v>
      </c>
      <c r="T43" s="256" t="s">
        <v>1865</v>
      </c>
      <c r="U43" s="256">
        <v>24519.27</v>
      </c>
      <c r="V43" s="256">
        <v>0</v>
      </c>
    </row>
    <row r="44" spans="2:22" x14ac:dyDescent="0.25">
      <c r="B44" s="256" t="s">
        <v>332</v>
      </c>
      <c r="C44" s="256" t="s">
        <v>344</v>
      </c>
      <c r="D44" s="256">
        <v>100</v>
      </c>
      <c r="E44" s="493" t="s">
        <v>565</v>
      </c>
      <c r="F44" s="493" t="s">
        <v>867</v>
      </c>
      <c r="G44" s="256" t="s">
        <v>1153</v>
      </c>
      <c r="H44" s="256" t="s">
        <v>1243</v>
      </c>
      <c r="I44" s="256" t="s">
        <v>1617</v>
      </c>
      <c r="J44" s="256">
        <v>83101</v>
      </c>
      <c r="K44" s="256">
        <v>1</v>
      </c>
      <c r="L44" s="256">
        <v>7</v>
      </c>
      <c r="M44" s="256">
        <v>6</v>
      </c>
      <c r="N44" s="256" t="s">
        <v>1267</v>
      </c>
      <c r="O44" s="256" t="s">
        <v>1617</v>
      </c>
      <c r="P44" s="256">
        <v>59</v>
      </c>
      <c r="Q44" s="256">
        <v>2</v>
      </c>
      <c r="R44" s="256">
        <v>0</v>
      </c>
      <c r="S44" s="256" t="s">
        <v>1864</v>
      </c>
      <c r="T44" s="256" t="s">
        <v>1865</v>
      </c>
      <c r="U44" s="256">
        <v>25864.720000000001</v>
      </c>
      <c r="V44" s="256">
        <v>0</v>
      </c>
    </row>
    <row r="45" spans="2:22" x14ac:dyDescent="0.25">
      <c r="B45" s="256" t="s">
        <v>332</v>
      </c>
      <c r="C45" s="256" t="s">
        <v>344</v>
      </c>
      <c r="D45" s="256">
        <v>100</v>
      </c>
      <c r="E45" s="493" t="s">
        <v>409</v>
      </c>
      <c r="F45" s="493" t="s">
        <v>711</v>
      </c>
      <c r="G45" s="256" t="s">
        <v>1009</v>
      </c>
      <c r="H45" s="256" t="s">
        <v>1242</v>
      </c>
      <c r="I45" s="256" t="s">
        <v>1617</v>
      </c>
      <c r="J45" s="256">
        <v>83101</v>
      </c>
      <c r="K45" s="256">
        <v>1</v>
      </c>
      <c r="L45" s="256">
        <v>7</v>
      </c>
      <c r="M45" s="256">
        <v>6</v>
      </c>
      <c r="N45" s="256" t="s">
        <v>1266</v>
      </c>
      <c r="O45" s="256" t="s">
        <v>1617</v>
      </c>
      <c r="P45" s="256">
        <v>126</v>
      </c>
      <c r="Q45" s="256">
        <v>2</v>
      </c>
      <c r="R45" s="256">
        <v>0</v>
      </c>
      <c r="S45" s="256" t="s">
        <v>1864</v>
      </c>
      <c r="T45" s="256" t="s">
        <v>1865</v>
      </c>
      <c r="U45" s="256">
        <v>32940.239999999998</v>
      </c>
      <c r="V45" s="256">
        <v>0</v>
      </c>
    </row>
    <row r="46" spans="2:22" x14ac:dyDescent="0.25">
      <c r="B46" s="256" t="s">
        <v>332</v>
      </c>
      <c r="C46" s="256" t="s">
        <v>344</v>
      </c>
      <c r="D46" s="256">
        <v>100</v>
      </c>
      <c r="E46" s="493" t="s">
        <v>631</v>
      </c>
      <c r="F46" s="493" t="s">
        <v>933</v>
      </c>
      <c r="G46" s="256" t="s">
        <v>1215</v>
      </c>
      <c r="H46" s="256" t="s">
        <v>1238</v>
      </c>
      <c r="I46" s="256" t="s">
        <v>1617</v>
      </c>
      <c r="J46" s="256">
        <v>83101</v>
      </c>
      <c r="K46" s="256">
        <v>1</v>
      </c>
      <c r="L46" s="256">
        <v>7</v>
      </c>
      <c r="M46" s="256">
        <v>7</v>
      </c>
      <c r="N46" s="256" t="s">
        <v>346</v>
      </c>
      <c r="O46" s="256" t="s">
        <v>1617</v>
      </c>
      <c r="P46" s="256">
        <v>244</v>
      </c>
      <c r="Q46" s="256">
        <v>2</v>
      </c>
      <c r="R46" s="256">
        <v>0</v>
      </c>
      <c r="S46" s="256" t="s">
        <v>1864</v>
      </c>
      <c r="T46" s="256" t="s">
        <v>1865</v>
      </c>
      <c r="U46" s="256">
        <v>35356.160000000003</v>
      </c>
      <c r="V46" s="256">
        <v>0</v>
      </c>
    </row>
    <row r="47" spans="2:22" x14ac:dyDescent="0.25">
      <c r="B47" s="256" t="s">
        <v>332</v>
      </c>
      <c r="C47" s="256" t="s">
        <v>344</v>
      </c>
      <c r="D47" s="256">
        <v>100</v>
      </c>
      <c r="E47" s="493" t="s">
        <v>501</v>
      </c>
      <c r="F47" s="493" t="s">
        <v>803</v>
      </c>
      <c r="G47" s="256" t="s">
        <v>1096</v>
      </c>
      <c r="H47" s="256" t="s">
        <v>1246</v>
      </c>
      <c r="I47" s="256" t="s">
        <v>1617</v>
      </c>
      <c r="J47" s="256">
        <v>83101</v>
      </c>
      <c r="K47" s="256">
        <v>1</v>
      </c>
      <c r="L47" s="256">
        <v>7</v>
      </c>
      <c r="M47" s="256">
        <v>8</v>
      </c>
      <c r="N47" s="256" t="s">
        <v>348</v>
      </c>
      <c r="O47" s="256" t="s">
        <v>1617</v>
      </c>
      <c r="P47" s="256">
        <v>26</v>
      </c>
      <c r="Q47" s="256">
        <v>2</v>
      </c>
      <c r="R47" s="256">
        <v>0</v>
      </c>
      <c r="S47" s="256" t="s">
        <v>1864</v>
      </c>
      <c r="T47" s="256" t="s">
        <v>1865</v>
      </c>
      <c r="U47" s="256">
        <v>23131.81</v>
      </c>
      <c r="V47" s="256">
        <v>0</v>
      </c>
    </row>
    <row r="48" spans="2:22" x14ac:dyDescent="0.25">
      <c r="B48" s="256" t="s">
        <v>332</v>
      </c>
      <c r="C48" s="256" t="s">
        <v>344</v>
      </c>
      <c r="D48" s="256">
        <v>100</v>
      </c>
      <c r="E48" s="493" t="s">
        <v>366</v>
      </c>
      <c r="F48" s="493" t="s">
        <v>668</v>
      </c>
      <c r="G48" s="256" t="s">
        <v>969</v>
      </c>
      <c r="H48" s="256" t="s">
        <v>1245</v>
      </c>
      <c r="I48" s="256" t="s">
        <v>1617</v>
      </c>
      <c r="J48" s="256">
        <v>83101</v>
      </c>
      <c r="K48" s="256">
        <v>1</v>
      </c>
      <c r="L48" s="256">
        <v>7</v>
      </c>
      <c r="M48" s="256">
        <v>8</v>
      </c>
      <c r="N48" s="256" t="s">
        <v>347</v>
      </c>
      <c r="O48" s="256" t="s">
        <v>1617</v>
      </c>
      <c r="P48" s="256">
        <v>284</v>
      </c>
      <c r="Q48" s="256">
        <v>2</v>
      </c>
      <c r="R48" s="256">
        <v>0</v>
      </c>
      <c r="S48" s="256" t="s">
        <v>1864</v>
      </c>
      <c r="T48" s="256" t="s">
        <v>1865</v>
      </c>
      <c r="U48" s="256">
        <v>37622.19</v>
      </c>
      <c r="V48" s="256">
        <v>0</v>
      </c>
    </row>
    <row r="49" spans="2:22" x14ac:dyDescent="0.25">
      <c r="B49" s="256" t="s">
        <v>332</v>
      </c>
      <c r="C49" s="256" t="s">
        <v>344</v>
      </c>
      <c r="D49" s="256">
        <v>100</v>
      </c>
      <c r="E49" s="493" t="s">
        <v>515</v>
      </c>
      <c r="F49" s="493" t="s">
        <v>817</v>
      </c>
      <c r="G49" s="256" t="s">
        <v>1250</v>
      </c>
      <c r="H49" s="256" t="s">
        <v>1238</v>
      </c>
      <c r="I49" s="256" t="s">
        <v>1617</v>
      </c>
      <c r="J49" s="256">
        <v>83101</v>
      </c>
      <c r="K49" s="256">
        <v>1</v>
      </c>
      <c r="L49" s="256">
        <v>7</v>
      </c>
      <c r="M49" s="256">
        <v>6</v>
      </c>
      <c r="N49" s="256" t="s">
        <v>346</v>
      </c>
      <c r="O49" s="256" t="s">
        <v>1617</v>
      </c>
      <c r="P49" s="256">
        <v>140</v>
      </c>
      <c r="Q49" s="256">
        <v>2</v>
      </c>
      <c r="R49" s="256">
        <v>0</v>
      </c>
      <c r="S49" s="256" t="s">
        <v>1864</v>
      </c>
      <c r="T49" s="256" t="s">
        <v>1865</v>
      </c>
      <c r="U49" s="256">
        <v>39870.449999999997</v>
      </c>
      <c r="V49" s="256">
        <v>0</v>
      </c>
    </row>
    <row r="50" spans="2:22" x14ac:dyDescent="0.25">
      <c r="B50" s="256" t="s">
        <v>332</v>
      </c>
      <c r="C50" s="256" t="s">
        <v>344</v>
      </c>
      <c r="D50" s="256">
        <v>100</v>
      </c>
      <c r="E50" s="493" t="s">
        <v>574</v>
      </c>
      <c r="F50" s="493" t="s">
        <v>876</v>
      </c>
      <c r="G50" s="256" t="s">
        <v>1161</v>
      </c>
      <c r="H50" s="256" t="s">
        <v>1243</v>
      </c>
      <c r="I50" s="256" t="s">
        <v>1617</v>
      </c>
      <c r="J50" s="256">
        <v>83101</v>
      </c>
      <c r="K50" s="256">
        <v>1</v>
      </c>
      <c r="L50" s="256">
        <v>7</v>
      </c>
      <c r="M50" s="256">
        <v>5</v>
      </c>
      <c r="N50" s="256" t="s">
        <v>1267</v>
      </c>
      <c r="O50" s="256" t="s">
        <v>1617</v>
      </c>
      <c r="P50" s="256">
        <v>1485</v>
      </c>
      <c r="Q50" s="256">
        <v>2</v>
      </c>
      <c r="R50" s="256">
        <v>0</v>
      </c>
      <c r="S50" s="256" t="s">
        <v>1864</v>
      </c>
      <c r="T50" s="256" t="s">
        <v>1865</v>
      </c>
      <c r="U50" s="256">
        <v>26718.55</v>
      </c>
      <c r="V50" s="256">
        <v>0</v>
      </c>
    </row>
    <row r="51" spans="2:22" x14ac:dyDescent="0.25">
      <c r="B51" s="256" t="s">
        <v>332</v>
      </c>
      <c r="C51" s="256" t="s">
        <v>344</v>
      </c>
      <c r="D51" s="256">
        <v>100</v>
      </c>
      <c r="E51" s="493" t="s">
        <v>489</v>
      </c>
      <c r="F51" s="493" t="s">
        <v>791</v>
      </c>
      <c r="G51" s="256" t="s">
        <v>1085</v>
      </c>
      <c r="H51" s="256" t="s">
        <v>1238</v>
      </c>
      <c r="I51" s="256" t="s">
        <v>1617</v>
      </c>
      <c r="J51" s="256">
        <v>83101</v>
      </c>
      <c r="K51" s="256">
        <v>1</v>
      </c>
      <c r="L51" s="256">
        <v>7</v>
      </c>
      <c r="M51" s="256">
        <v>6</v>
      </c>
      <c r="N51" s="256" t="s">
        <v>346</v>
      </c>
      <c r="O51" s="256" t="s">
        <v>1617</v>
      </c>
      <c r="P51" s="256">
        <v>204</v>
      </c>
      <c r="Q51" s="256">
        <v>2</v>
      </c>
      <c r="R51" s="256">
        <v>0</v>
      </c>
      <c r="S51" s="256" t="s">
        <v>1864</v>
      </c>
      <c r="T51" s="256" t="s">
        <v>1865</v>
      </c>
      <c r="U51" s="256">
        <v>13524.84</v>
      </c>
      <c r="V51" s="256">
        <v>0</v>
      </c>
    </row>
    <row r="52" spans="2:22" x14ac:dyDescent="0.25">
      <c r="B52" s="256" t="s">
        <v>332</v>
      </c>
      <c r="C52" s="256" t="s">
        <v>344</v>
      </c>
      <c r="D52" s="256">
        <v>100</v>
      </c>
      <c r="E52" s="493" t="s">
        <v>455</v>
      </c>
      <c r="F52" s="493" t="s">
        <v>757</v>
      </c>
      <c r="G52" s="256" t="s">
        <v>1054</v>
      </c>
      <c r="H52" s="256" t="s">
        <v>1246</v>
      </c>
      <c r="I52" s="256" t="s">
        <v>1617</v>
      </c>
      <c r="J52" s="256">
        <v>83101</v>
      </c>
      <c r="K52" s="256">
        <v>1</v>
      </c>
      <c r="L52" s="256">
        <v>7</v>
      </c>
      <c r="M52" s="256">
        <v>8</v>
      </c>
      <c r="N52" s="256" t="s">
        <v>348</v>
      </c>
      <c r="O52" s="256" t="s">
        <v>1617</v>
      </c>
      <c r="P52" s="256">
        <v>6</v>
      </c>
      <c r="Q52" s="256">
        <v>2</v>
      </c>
      <c r="R52" s="256">
        <v>0</v>
      </c>
      <c r="S52" s="256" t="s">
        <v>1864</v>
      </c>
      <c r="T52" s="256" t="s">
        <v>1865</v>
      </c>
      <c r="U52" s="256">
        <v>27162.45</v>
      </c>
      <c r="V52" s="256">
        <v>0</v>
      </c>
    </row>
    <row r="53" spans="2:22" x14ac:dyDescent="0.25">
      <c r="B53" s="256" t="s">
        <v>332</v>
      </c>
      <c r="C53" s="256" t="s">
        <v>344</v>
      </c>
      <c r="D53" s="256">
        <v>100</v>
      </c>
      <c r="E53" s="493" t="s">
        <v>449</v>
      </c>
      <c r="F53" s="493" t="s">
        <v>751</v>
      </c>
      <c r="G53" s="256" t="s">
        <v>1048</v>
      </c>
      <c r="H53" s="256" t="s">
        <v>1238</v>
      </c>
      <c r="I53" s="256" t="s">
        <v>1617</v>
      </c>
      <c r="J53" s="256">
        <v>83101</v>
      </c>
      <c r="K53" s="256">
        <v>1</v>
      </c>
      <c r="L53" s="256">
        <v>7</v>
      </c>
      <c r="M53" s="256">
        <v>8</v>
      </c>
      <c r="N53" s="256" t="s">
        <v>346</v>
      </c>
      <c r="O53" s="256" t="s">
        <v>1617</v>
      </c>
      <c r="P53" s="256">
        <v>189</v>
      </c>
      <c r="Q53" s="256">
        <v>2</v>
      </c>
      <c r="R53" s="256">
        <v>0</v>
      </c>
      <c r="S53" s="256" t="s">
        <v>1864</v>
      </c>
      <c r="T53" s="256" t="s">
        <v>1865</v>
      </c>
      <c r="U53" s="256">
        <v>41250.15</v>
      </c>
      <c r="V53" s="256">
        <v>0</v>
      </c>
    </row>
    <row r="54" spans="2:22" x14ac:dyDescent="0.25">
      <c r="B54" s="256" t="s">
        <v>332</v>
      </c>
      <c r="C54" s="256" t="s">
        <v>344</v>
      </c>
      <c r="D54" s="256">
        <v>100</v>
      </c>
      <c r="E54" s="493" t="s">
        <v>529</v>
      </c>
      <c r="F54" s="493" t="s">
        <v>831</v>
      </c>
      <c r="G54" s="256" t="s">
        <v>1262</v>
      </c>
      <c r="H54" s="256" t="s">
        <v>1238</v>
      </c>
      <c r="I54" s="256" t="s">
        <v>1617</v>
      </c>
      <c r="J54" s="256">
        <v>83101</v>
      </c>
      <c r="K54" s="256">
        <v>1</v>
      </c>
      <c r="L54" s="256">
        <v>7</v>
      </c>
      <c r="M54" s="256">
        <v>8</v>
      </c>
      <c r="N54" s="256" t="s">
        <v>346</v>
      </c>
      <c r="O54" s="256" t="s">
        <v>1617</v>
      </c>
      <c r="P54" s="256">
        <v>295</v>
      </c>
      <c r="Q54" s="256">
        <v>2</v>
      </c>
      <c r="R54" s="256">
        <v>0</v>
      </c>
      <c r="S54" s="256" t="s">
        <v>1864</v>
      </c>
      <c r="T54" s="256" t="s">
        <v>1865</v>
      </c>
      <c r="U54" s="256">
        <v>30754.19</v>
      </c>
      <c r="V54" s="256">
        <v>0</v>
      </c>
    </row>
    <row r="55" spans="2:22" x14ac:dyDescent="0.25">
      <c r="B55" s="256" t="s">
        <v>332</v>
      </c>
      <c r="C55" s="256" t="s">
        <v>344</v>
      </c>
      <c r="D55" s="256">
        <v>100</v>
      </c>
      <c r="E55" s="493" t="s">
        <v>448</v>
      </c>
      <c r="F55" s="493" t="s">
        <v>750</v>
      </c>
      <c r="G55" s="256" t="s">
        <v>1047</v>
      </c>
      <c r="H55" s="256" t="s">
        <v>1238</v>
      </c>
      <c r="I55" s="256" t="s">
        <v>1617</v>
      </c>
      <c r="J55" s="256">
        <v>83101</v>
      </c>
      <c r="K55" s="256">
        <v>1</v>
      </c>
      <c r="L55" s="256">
        <v>7</v>
      </c>
      <c r="M55" s="256">
        <v>7</v>
      </c>
      <c r="N55" s="256" t="s">
        <v>346</v>
      </c>
      <c r="O55" s="256" t="s">
        <v>1617</v>
      </c>
      <c r="P55" s="256">
        <v>176</v>
      </c>
      <c r="Q55" s="256">
        <v>2</v>
      </c>
      <c r="R55" s="256">
        <v>0</v>
      </c>
      <c r="S55" s="256" t="s">
        <v>1864</v>
      </c>
      <c r="T55" s="256" t="s">
        <v>1865</v>
      </c>
      <c r="U55" s="256">
        <v>33598.65</v>
      </c>
      <c r="V55" s="256">
        <v>0</v>
      </c>
    </row>
    <row r="56" spans="2:22" x14ac:dyDescent="0.25">
      <c r="B56" s="256" t="s">
        <v>332</v>
      </c>
      <c r="C56" s="256" t="s">
        <v>344</v>
      </c>
      <c r="D56" s="256">
        <v>100</v>
      </c>
      <c r="E56" s="493" t="s">
        <v>1583</v>
      </c>
      <c r="F56" s="493" t="s">
        <v>1584</v>
      </c>
      <c r="G56" s="256" t="s">
        <v>1585</v>
      </c>
      <c r="H56" s="256" t="s">
        <v>1247</v>
      </c>
      <c r="I56" s="256" t="s">
        <v>1617</v>
      </c>
      <c r="J56" s="256">
        <v>83101</v>
      </c>
      <c r="K56" s="256">
        <v>1</v>
      </c>
      <c r="L56" s="256">
        <v>7</v>
      </c>
      <c r="M56" s="256">
        <v>10</v>
      </c>
      <c r="N56" s="256" t="s">
        <v>1269</v>
      </c>
      <c r="O56" s="256" t="s">
        <v>1617</v>
      </c>
      <c r="P56" s="256">
        <v>9008</v>
      </c>
      <c r="Q56" s="256">
        <v>2</v>
      </c>
      <c r="R56" s="256">
        <v>0</v>
      </c>
      <c r="S56" s="256" t="s">
        <v>1864</v>
      </c>
      <c r="T56" s="256" t="s">
        <v>1865</v>
      </c>
      <c r="U56" s="256">
        <v>35683.230000000003</v>
      </c>
      <c r="V56" s="256">
        <v>0</v>
      </c>
    </row>
    <row r="57" spans="2:22" x14ac:dyDescent="0.25">
      <c r="B57" s="256" t="s">
        <v>332</v>
      </c>
      <c r="C57" s="256" t="s">
        <v>344</v>
      </c>
      <c r="D57" s="256">
        <v>100</v>
      </c>
      <c r="E57" s="493" t="s">
        <v>356</v>
      </c>
      <c r="F57" s="493" t="s">
        <v>658</v>
      </c>
      <c r="G57" s="256" t="s">
        <v>960</v>
      </c>
      <c r="H57" s="256" t="s">
        <v>1238</v>
      </c>
      <c r="I57" s="256" t="s">
        <v>1617</v>
      </c>
      <c r="J57" s="256">
        <v>83101</v>
      </c>
      <c r="K57" s="256">
        <v>1</v>
      </c>
      <c r="L57" s="256">
        <v>7</v>
      </c>
      <c r="M57" s="256">
        <v>8</v>
      </c>
      <c r="N57" s="256" t="s">
        <v>346</v>
      </c>
      <c r="O57" s="256" t="s">
        <v>1617</v>
      </c>
      <c r="P57" s="256">
        <v>282</v>
      </c>
      <c r="Q57" s="256">
        <v>2</v>
      </c>
      <c r="R57" s="256">
        <v>0</v>
      </c>
      <c r="S57" s="256" t="s">
        <v>1864</v>
      </c>
      <c r="T57" s="256" t="s">
        <v>1865</v>
      </c>
      <c r="U57" s="256">
        <v>40636.019999999997</v>
      </c>
      <c r="V57" s="256">
        <v>0</v>
      </c>
    </row>
    <row r="58" spans="2:22" x14ac:dyDescent="0.25">
      <c r="B58" s="256" t="s">
        <v>332</v>
      </c>
      <c r="C58" s="256" t="s">
        <v>344</v>
      </c>
      <c r="D58" s="256">
        <v>100</v>
      </c>
      <c r="E58" s="493" t="s">
        <v>396</v>
      </c>
      <c r="F58" s="493" t="s">
        <v>698</v>
      </c>
      <c r="G58" s="256" t="s">
        <v>996</v>
      </c>
      <c r="H58" s="256" t="s">
        <v>1768</v>
      </c>
      <c r="I58" s="256" t="s">
        <v>1617</v>
      </c>
      <c r="J58" s="256">
        <v>83101</v>
      </c>
      <c r="K58" s="256">
        <v>1</v>
      </c>
      <c r="L58" s="256">
        <v>7</v>
      </c>
      <c r="M58" s="256">
        <v>8</v>
      </c>
      <c r="N58" s="256" t="s">
        <v>1271</v>
      </c>
      <c r="O58" s="256" t="s">
        <v>1617</v>
      </c>
      <c r="P58" s="256">
        <v>31</v>
      </c>
      <c r="Q58" s="256">
        <v>2</v>
      </c>
      <c r="R58" s="256">
        <v>0</v>
      </c>
      <c r="S58" s="256" t="s">
        <v>1864</v>
      </c>
      <c r="T58" s="256" t="s">
        <v>1865</v>
      </c>
      <c r="U58" s="256">
        <v>50326.46</v>
      </c>
      <c r="V58" s="256">
        <v>0</v>
      </c>
    </row>
    <row r="59" spans="2:22" x14ac:dyDescent="0.25">
      <c r="B59" s="256" t="s">
        <v>332</v>
      </c>
      <c r="C59" s="256" t="s">
        <v>344</v>
      </c>
      <c r="D59" s="256">
        <v>100</v>
      </c>
      <c r="E59" s="493" t="s">
        <v>494</v>
      </c>
      <c r="F59" s="493" t="s">
        <v>796</v>
      </c>
      <c r="G59" s="256" t="s">
        <v>1090</v>
      </c>
      <c r="H59" s="256" t="s">
        <v>1239</v>
      </c>
      <c r="I59" s="256" t="s">
        <v>1617</v>
      </c>
      <c r="J59" s="256">
        <v>83101</v>
      </c>
      <c r="K59" s="256">
        <v>1</v>
      </c>
      <c r="L59" s="256">
        <v>7</v>
      </c>
      <c r="M59" s="256">
        <v>7</v>
      </c>
      <c r="N59" s="256" t="s">
        <v>349</v>
      </c>
      <c r="O59" s="256" t="s">
        <v>1617</v>
      </c>
      <c r="P59" s="256">
        <v>307</v>
      </c>
      <c r="Q59" s="256">
        <v>2</v>
      </c>
      <c r="R59" s="256">
        <v>0</v>
      </c>
      <c r="S59" s="256" t="s">
        <v>1864</v>
      </c>
      <c r="T59" s="256" t="s">
        <v>1865</v>
      </c>
      <c r="U59" s="256">
        <v>29451.87</v>
      </c>
      <c r="V59" s="256">
        <v>0</v>
      </c>
    </row>
    <row r="60" spans="2:22" x14ac:dyDescent="0.25">
      <c r="B60" s="256" t="s">
        <v>332</v>
      </c>
      <c r="C60" s="256" t="s">
        <v>344</v>
      </c>
      <c r="D60" s="256">
        <v>100</v>
      </c>
      <c r="E60" s="493" t="s">
        <v>454</v>
      </c>
      <c r="F60" s="493" t="s">
        <v>756</v>
      </c>
      <c r="G60" s="256" t="s">
        <v>1053</v>
      </c>
      <c r="H60" s="256" t="s">
        <v>1238</v>
      </c>
      <c r="I60" s="256" t="s">
        <v>1617</v>
      </c>
      <c r="J60" s="256">
        <v>83101</v>
      </c>
      <c r="K60" s="256">
        <v>1</v>
      </c>
      <c r="L60" s="256">
        <v>7</v>
      </c>
      <c r="M60" s="256">
        <v>8</v>
      </c>
      <c r="N60" s="256" t="s">
        <v>346</v>
      </c>
      <c r="O60" s="256" t="s">
        <v>1617</v>
      </c>
      <c r="P60" s="256">
        <v>241</v>
      </c>
      <c r="Q60" s="256">
        <v>2</v>
      </c>
      <c r="R60" s="256">
        <v>0</v>
      </c>
      <c r="S60" s="256" t="s">
        <v>1864</v>
      </c>
      <c r="T60" s="256" t="s">
        <v>1865</v>
      </c>
      <c r="U60" s="256">
        <v>37463.06</v>
      </c>
      <c r="V60" s="256">
        <v>0</v>
      </c>
    </row>
    <row r="61" spans="2:22" x14ac:dyDescent="0.25">
      <c r="B61" s="256" t="s">
        <v>332</v>
      </c>
      <c r="C61" s="256" t="s">
        <v>344</v>
      </c>
      <c r="D61" s="256">
        <v>100</v>
      </c>
      <c r="E61" s="493" t="s">
        <v>508</v>
      </c>
      <c r="F61" s="493" t="s">
        <v>810</v>
      </c>
      <c r="G61" s="256" t="s">
        <v>1102</v>
      </c>
      <c r="H61" s="256" t="s">
        <v>1238</v>
      </c>
      <c r="I61" s="256" t="s">
        <v>1617</v>
      </c>
      <c r="J61" s="256">
        <v>83101</v>
      </c>
      <c r="K61" s="256">
        <v>1</v>
      </c>
      <c r="L61" s="256">
        <v>7</v>
      </c>
      <c r="M61" s="256">
        <v>7</v>
      </c>
      <c r="N61" s="256" t="s">
        <v>346</v>
      </c>
      <c r="O61" s="256" t="s">
        <v>1617</v>
      </c>
      <c r="P61" s="256">
        <v>89</v>
      </c>
      <c r="Q61" s="256">
        <v>2</v>
      </c>
      <c r="R61" s="256">
        <v>0</v>
      </c>
      <c r="S61" s="256" t="s">
        <v>1864</v>
      </c>
      <c r="T61" s="256" t="s">
        <v>1865</v>
      </c>
      <c r="U61" s="256">
        <v>35557.57</v>
      </c>
      <c r="V61" s="256">
        <v>0</v>
      </c>
    </row>
    <row r="62" spans="2:22" x14ac:dyDescent="0.25">
      <c r="B62" s="256" t="s">
        <v>332</v>
      </c>
      <c r="C62" s="256" t="s">
        <v>344</v>
      </c>
      <c r="D62" s="256">
        <v>100</v>
      </c>
      <c r="E62" s="493" t="s">
        <v>377</v>
      </c>
      <c r="F62" s="493" t="s">
        <v>679</v>
      </c>
      <c r="G62" s="256" t="s">
        <v>979</v>
      </c>
      <c r="H62" s="256" t="s">
        <v>1238</v>
      </c>
      <c r="I62" s="256" t="s">
        <v>1617</v>
      </c>
      <c r="J62" s="256">
        <v>83101</v>
      </c>
      <c r="K62" s="256">
        <v>1</v>
      </c>
      <c r="L62" s="256">
        <v>7</v>
      </c>
      <c r="M62" s="256">
        <v>6</v>
      </c>
      <c r="N62" s="256" t="s">
        <v>346</v>
      </c>
      <c r="O62" s="256" t="s">
        <v>1617</v>
      </c>
      <c r="P62" s="256">
        <v>81</v>
      </c>
      <c r="Q62" s="256">
        <v>2</v>
      </c>
      <c r="R62" s="256">
        <v>0</v>
      </c>
      <c r="S62" s="256" t="s">
        <v>1864</v>
      </c>
      <c r="T62" s="256" t="s">
        <v>1865</v>
      </c>
      <c r="U62" s="256">
        <v>39005.46</v>
      </c>
      <c r="V62" s="256">
        <v>0</v>
      </c>
    </row>
    <row r="63" spans="2:22" x14ac:dyDescent="0.25">
      <c r="B63" s="256" t="s">
        <v>332</v>
      </c>
      <c r="C63" s="256" t="s">
        <v>344</v>
      </c>
      <c r="D63" s="256">
        <v>100</v>
      </c>
      <c r="E63" s="493" t="s">
        <v>644</v>
      </c>
      <c r="F63" s="493" t="s">
        <v>946</v>
      </c>
      <c r="G63" s="256" t="s">
        <v>1228</v>
      </c>
      <c r="H63" s="256" t="s">
        <v>1768</v>
      </c>
      <c r="I63" s="256" t="s">
        <v>1617</v>
      </c>
      <c r="J63" s="256">
        <v>83101</v>
      </c>
      <c r="K63" s="256">
        <v>1</v>
      </c>
      <c r="L63" s="256">
        <v>7</v>
      </c>
      <c r="M63" s="256">
        <v>2</v>
      </c>
      <c r="N63" s="256" t="s">
        <v>1271</v>
      </c>
      <c r="O63" s="256" t="s">
        <v>1617</v>
      </c>
      <c r="P63" s="256">
        <v>47</v>
      </c>
      <c r="Q63" s="256">
        <v>2</v>
      </c>
      <c r="R63" s="256">
        <v>0</v>
      </c>
      <c r="S63" s="256" t="s">
        <v>1864</v>
      </c>
      <c r="T63" s="256" t="s">
        <v>1865</v>
      </c>
      <c r="U63" s="256">
        <v>60713.36</v>
      </c>
      <c r="V63" s="256">
        <v>0</v>
      </c>
    </row>
    <row r="64" spans="2:22" x14ac:dyDescent="0.25">
      <c r="B64" s="256" t="s">
        <v>332</v>
      </c>
      <c r="C64" s="256" t="s">
        <v>344</v>
      </c>
      <c r="D64" s="256">
        <v>100</v>
      </c>
      <c r="E64" s="493" t="s">
        <v>407</v>
      </c>
      <c r="F64" s="493" t="s">
        <v>709</v>
      </c>
      <c r="G64" s="256" t="s">
        <v>1007</v>
      </c>
      <c r="H64" s="256" t="s">
        <v>1238</v>
      </c>
      <c r="I64" s="256" t="s">
        <v>1617</v>
      </c>
      <c r="J64" s="256">
        <v>83101</v>
      </c>
      <c r="K64" s="256">
        <v>1</v>
      </c>
      <c r="L64" s="256">
        <v>7</v>
      </c>
      <c r="M64" s="256">
        <v>6</v>
      </c>
      <c r="N64" s="256" t="s">
        <v>346</v>
      </c>
      <c r="O64" s="256" t="s">
        <v>1617</v>
      </c>
      <c r="P64" s="256">
        <v>101</v>
      </c>
      <c r="Q64" s="256">
        <v>2</v>
      </c>
      <c r="R64" s="256">
        <v>0</v>
      </c>
      <c r="S64" s="256" t="s">
        <v>1864</v>
      </c>
      <c r="T64" s="256" t="s">
        <v>1865</v>
      </c>
      <c r="U64" s="256">
        <v>39388.85</v>
      </c>
      <c r="V64" s="256">
        <v>0</v>
      </c>
    </row>
    <row r="65" spans="2:22" x14ac:dyDescent="0.25">
      <c r="B65" s="256" t="s">
        <v>332</v>
      </c>
      <c r="C65" s="256" t="s">
        <v>344</v>
      </c>
      <c r="D65" s="256">
        <v>100</v>
      </c>
      <c r="E65" s="493" t="s">
        <v>446</v>
      </c>
      <c r="F65" s="493" t="s">
        <v>748</v>
      </c>
      <c r="G65" s="256" t="s">
        <v>1045</v>
      </c>
      <c r="H65" s="256" t="s">
        <v>1246</v>
      </c>
      <c r="I65" s="256" t="s">
        <v>1617</v>
      </c>
      <c r="J65" s="256">
        <v>83101</v>
      </c>
      <c r="K65" s="256">
        <v>1</v>
      </c>
      <c r="L65" s="256">
        <v>7</v>
      </c>
      <c r="M65" s="256">
        <v>6</v>
      </c>
      <c r="N65" s="256" t="s">
        <v>348</v>
      </c>
      <c r="O65" s="256" t="s">
        <v>1617</v>
      </c>
      <c r="P65" s="256">
        <v>230</v>
      </c>
      <c r="Q65" s="256">
        <v>2</v>
      </c>
      <c r="R65" s="256">
        <v>0</v>
      </c>
      <c r="S65" s="256" t="s">
        <v>1864</v>
      </c>
      <c r="T65" s="256" t="s">
        <v>1865</v>
      </c>
      <c r="U65" s="256">
        <v>23264.13</v>
      </c>
      <c r="V65" s="256">
        <v>0</v>
      </c>
    </row>
    <row r="66" spans="2:22" x14ac:dyDescent="0.25">
      <c r="B66" s="256" t="s">
        <v>332</v>
      </c>
      <c r="C66" s="256" t="s">
        <v>344</v>
      </c>
      <c r="D66" s="256">
        <v>100</v>
      </c>
      <c r="E66" s="493" t="s">
        <v>466</v>
      </c>
      <c r="F66" s="493" t="s">
        <v>768</v>
      </c>
      <c r="G66" s="256" t="s">
        <v>1236</v>
      </c>
      <c r="H66" s="256" t="s">
        <v>1237</v>
      </c>
      <c r="I66" s="256" t="s">
        <v>1617</v>
      </c>
      <c r="J66" s="256">
        <v>83101</v>
      </c>
      <c r="K66" s="256">
        <v>1</v>
      </c>
      <c r="L66" s="256">
        <v>7</v>
      </c>
      <c r="M66" s="256">
        <v>7</v>
      </c>
      <c r="N66" s="256" t="s">
        <v>1264</v>
      </c>
      <c r="O66" s="256" t="s">
        <v>1617</v>
      </c>
      <c r="P66" s="256">
        <v>61</v>
      </c>
      <c r="Q66" s="256">
        <v>2</v>
      </c>
      <c r="R66" s="256">
        <v>0</v>
      </c>
      <c r="S66" s="256" t="s">
        <v>1864</v>
      </c>
      <c r="T66" s="256" t="s">
        <v>1865</v>
      </c>
      <c r="U66" s="256">
        <v>23045.82</v>
      </c>
      <c r="V66" s="256">
        <v>0</v>
      </c>
    </row>
    <row r="67" spans="2:22" x14ac:dyDescent="0.25">
      <c r="B67" s="256" t="s">
        <v>332</v>
      </c>
      <c r="C67" s="256" t="s">
        <v>344</v>
      </c>
      <c r="D67" s="256">
        <v>100</v>
      </c>
      <c r="E67" s="493" t="s">
        <v>357</v>
      </c>
      <c r="F67" s="493" t="s">
        <v>659</v>
      </c>
      <c r="G67" s="256" t="s">
        <v>961</v>
      </c>
      <c r="H67" s="256" t="s">
        <v>1238</v>
      </c>
      <c r="I67" s="256" t="s">
        <v>1617</v>
      </c>
      <c r="J67" s="256">
        <v>83101</v>
      </c>
      <c r="K67" s="256">
        <v>1</v>
      </c>
      <c r="L67" s="256">
        <v>7</v>
      </c>
      <c r="M67" s="256">
        <v>8</v>
      </c>
      <c r="N67" s="256" t="s">
        <v>346</v>
      </c>
      <c r="O67" s="256" t="s">
        <v>1617</v>
      </c>
      <c r="P67" s="256">
        <v>118</v>
      </c>
      <c r="Q67" s="256">
        <v>2</v>
      </c>
      <c r="R67" s="256">
        <v>0</v>
      </c>
      <c r="S67" s="256" t="s">
        <v>1864</v>
      </c>
      <c r="T67" s="256" t="s">
        <v>1865</v>
      </c>
      <c r="U67" s="256">
        <v>44031.6</v>
      </c>
      <c r="V67" s="256">
        <v>0</v>
      </c>
    </row>
    <row r="68" spans="2:22" x14ac:dyDescent="0.25">
      <c r="B68" s="256" t="s">
        <v>332</v>
      </c>
      <c r="C68" s="256" t="s">
        <v>344</v>
      </c>
      <c r="D68" s="256">
        <v>100</v>
      </c>
      <c r="E68" s="493" t="s">
        <v>519</v>
      </c>
      <c r="F68" s="493" t="s">
        <v>821</v>
      </c>
      <c r="G68" s="256" t="s">
        <v>1110</v>
      </c>
      <c r="H68" s="256" t="s">
        <v>1238</v>
      </c>
      <c r="I68" s="256" t="s">
        <v>1617</v>
      </c>
      <c r="J68" s="256">
        <v>83101</v>
      </c>
      <c r="K68" s="256">
        <v>1</v>
      </c>
      <c r="L68" s="256">
        <v>7</v>
      </c>
      <c r="M68" s="256">
        <v>6</v>
      </c>
      <c r="N68" s="256" t="s">
        <v>346</v>
      </c>
      <c r="O68" s="256" t="s">
        <v>1617</v>
      </c>
      <c r="P68" s="256">
        <v>316</v>
      </c>
      <c r="Q68" s="256">
        <v>2</v>
      </c>
      <c r="R68" s="256">
        <v>0</v>
      </c>
      <c r="S68" s="256" t="s">
        <v>1864</v>
      </c>
      <c r="T68" s="256" t="s">
        <v>1865</v>
      </c>
      <c r="U68" s="256">
        <v>20036.669999999998</v>
      </c>
      <c r="V68" s="256">
        <v>0</v>
      </c>
    </row>
    <row r="69" spans="2:22" x14ac:dyDescent="0.25">
      <c r="B69" s="256" t="s">
        <v>332</v>
      </c>
      <c r="C69" s="256" t="s">
        <v>344</v>
      </c>
      <c r="D69" s="256">
        <v>100</v>
      </c>
      <c r="E69" s="493" t="s">
        <v>615</v>
      </c>
      <c r="F69" s="493" t="s">
        <v>917</v>
      </c>
      <c r="G69" s="256" t="s">
        <v>1202</v>
      </c>
      <c r="H69" s="256" t="s">
        <v>1245</v>
      </c>
      <c r="I69" s="256" t="s">
        <v>1617</v>
      </c>
      <c r="J69" s="256">
        <v>83101</v>
      </c>
      <c r="K69" s="256">
        <v>1</v>
      </c>
      <c r="L69" s="256">
        <v>7</v>
      </c>
      <c r="M69" s="256">
        <v>10</v>
      </c>
      <c r="N69" s="256" t="s">
        <v>347</v>
      </c>
      <c r="O69" s="256" t="s">
        <v>1617</v>
      </c>
      <c r="P69" s="256">
        <v>1491</v>
      </c>
      <c r="Q69" s="256">
        <v>2</v>
      </c>
      <c r="R69" s="256">
        <v>0</v>
      </c>
      <c r="S69" s="256" t="s">
        <v>1864</v>
      </c>
      <c r="T69" s="256" t="s">
        <v>1865</v>
      </c>
      <c r="U69" s="256">
        <v>24855.16</v>
      </c>
      <c r="V69" s="256">
        <v>0</v>
      </c>
    </row>
    <row r="70" spans="2:22" x14ac:dyDescent="0.25">
      <c r="B70" s="256" t="s">
        <v>332</v>
      </c>
      <c r="C70" s="256" t="s">
        <v>344</v>
      </c>
      <c r="D70" s="256">
        <v>100</v>
      </c>
      <c r="E70" s="493" t="s">
        <v>550</v>
      </c>
      <c r="F70" s="493" t="s">
        <v>852</v>
      </c>
      <c r="G70" s="256" t="s">
        <v>1138</v>
      </c>
      <c r="H70" s="256" t="s">
        <v>1242</v>
      </c>
      <c r="I70" s="256" t="s">
        <v>1617</v>
      </c>
      <c r="J70" s="256">
        <v>83101</v>
      </c>
      <c r="K70" s="256">
        <v>1</v>
      </c>
      <c r="L70" s="256">
        <v>7</v>
      </c>
      <c r="M70" s="256">
        <v>6</v>
      </c>
      <c r="N70" s="256" t="s">
        <v>1266</v>
      </c>
      <c r="O70" s="256" t="s">
        <v>1617</v>
      </c>
      <c r="P70" s="256">
        <v>1497</v>
      </c>
      <c r="Q70" s="256">
        <v>2</v>
      </c>
      <c r="R70" s="256">
        <v>0</v>
      </c>
      <c r="S70" s="256" t="s">
        <v>1864</v>
      </c>
      <c r="T70" s="256" t="s">
        <v>1865</v>
      </c>
      <c r="U70" s="256">
        <v>20142.439999999999</v>
      </c>
      <c r="V70" s="256">
        <v>0</v>
      </c>
    </row>
    <row r="71" spans="2:22" x14ac:dyDescent="0.25">
      <c r="B71" s="256" t="s">
        <v>332</v>
      </c>
      <c r="C71" s="256" t="s">
        <v>344</v>
      </c>
      <c r="D71" s="256">
        <v>100</v>
      </c>
      <c r="E71" s="493" t="s">
        <v>493</v>
      </c>
      <c r="F71" s="493" t="s">
        <v>795</v>
      </c>
      <c r="G71" s="256" t="s">
        <v>1089</v>
      </c>
      <c r="H71" s="256" t="s">
        <v>1239</v>
      </c>
      <c r="I71" s="256" t="s">
        <v>1617</v>
      </c>
      <c r="J71" s="256">
        <v>83101</v>
      </c>
      <c r="K71" s="256">
        <v>1</v>
      </c>
      <c r="L71" s="256">
        <v>7</v>
      </c>
      <c r="M71" s="256">
        <v>7</v>
      </c>
      <c r="N71" s="256" t="s">
        <v>349</v>
      </c>
      <c r="O71" s="256" t="s">
        <v>1617</v>
      </c>
      <c r="P71" s="256">
        <v>201</v>
      </c>
      <c r="Q71" s="256">
        <v>2</v>
      </c>
      <c r="R71" s="256">
        <v>0</v>
      </c>
      <c r="S71" s="256" t="s">
        <v>1864</v>
      </c>
      <c r="T71" s="256" t="s">
        <v>1865</v>
      </c>
      <c r="U71" s="256">
        <v>29536.89</v>
      </c>
      <c r="V71" s="256">
        <v>0</v>
      </c>
    </row>
    <row r="72" spans="2:22" x14ac:dyDescent="0.25">
      <c r="B72" s="256" t="s">
        <v>332</v>
      </c>
      <c r="C72" s="256" t="s">
        <v>344</v>
      </c>
      <c r="D72" s="256">
        <v>100</v>
      </c>
      <c r="E72" s="493" t="s">
        <v>578</v>
      </c>
      <c r="F72" s="493" t="s">
        <v>880</v>
      </c>
      <c r="G72" s="256" t="s">
        <v>1165</v>
      </c>
      <c r="H72" s="256" t="s">
        <v>1768</v>
      </c>
      <c r="I72" s="256" t="s">
        <v>1617</v>
      </c>
      <c r="J72" s="256">
        <v>83101</v>
      </c>
      <c r="K72" s="256">
        <v>1</v>
      </c>
      <c r="L72" s="256">
        <v>7</v>
      </c>
      <c r="M72" s="256">
        <v>8</v>
      </c>
      <c r="N72" s="256" t="s">
        <v>1271</v>
      </c>
      <c r="O72" s="256" t="s">
        <v>1617</v>
      </c>
      <c r="P72" s="256">
        <v>128</v>
      </c>
      <c r="Q72" s="256">
        <v>2</v>
      </c>
      <c r="R72" s="256">
        <v>0</v>
      </c>
      <c r="S72" s="256" t="s">
        <v>1864</v>
      </c>
      <c r="T72" s="256" t="s">
        <v>1865</v>
      </c>
      <c r="U72" s="256">
        <v>54449.48</v>
      </c>
      <c r="V72" s="256">
        <v>0</v>
      </c>
    </row>
    <row r="73" spans="2:22" x14ac:dyDescent="0.25">
      <c r="B73" s="256" t="s">
        <v>332</v>
      </c>
      <c r="C73" s="256" t="s">
        <v>344</v>
      </c>
      <c r="D73" s="256">
        <v>100</v>
      </c>
      <c r="E73" s="493" t="s">
        <v>439</v>
      </c>
      <c r="F73" s="493" t="s">
        <v>741</v>
      </c>
      <c r="G73" s="256" t="s">
        <v>1038</v>
      </c>
      <c r="H73" s="256" t="s">
        <v>1238</v>
      </c>
      <c r="I73" s="256" t="s">
        <v>1617</v>
      </c>
      <c r="J73" s="256">
        <v>83101</v>
      </c>
      <c r="K73" s="256">
        <v>1</v>
      </c>
      <c r="L73" s="256">
        <v>7</v>
      </c>
      <c r="M73" s="256">
        <v>8</v>
      </c>
      <c r="N73" s="256" t="s">
        <v>346</v>
      </c>
      <c r="O73" s="256" t="s">
        <v>1617</v>
      </c>
      <c r="P73" s="256">
        <v>236</v>
      </c>
      <c r="Q73" s="256">
        <v>2</v>
      </c>
      <c r="R73" s="256">
        <v>0</v>
      </c>
      <c r="S73" s="256" t="s">
        <v>1864</v>
      </c>
      <c r="T73" s="256" t="s">
        <v>1865</v>
      </c>
      <c r="U73" s="256">
        <v>41832.03</v>
      </c>
      <c r="V73" s="256">
        <v>0</v>
      </c>
    </row>
    <row r="74" spans="2:22" x14ac:dyDescent="0.25">
      <c r="B74" s="256" t="s">
        <v>332</v>
      </c>
      <c r="C74" s="256" t="s">
        <v>344</v>
      </c>
      <c r="D74" s="256">
        <v>100</v>
      </c>
      <c r="E74" s="493" t="s">
        <v>460</v>
      </c>
      <c r="F74" s="493" t="s">
        <v>762</v>
      </c>
      <c r="G74" s="256" t="s">
        <v>1058</v>
      </c>
      <c r="H74" s="256" t="s">
        <v>1238</v>
      </c>
      <c r="I74" s="256" t="s">
        <v>1617</v>
      </c>
      <c r="J74" s="256">
        <v>83101</v>
      </c>
      <c r="K74" s="256">
        <v>1</v>
      </c>
      <c r="L74" s="256">
        <v>7</v>
      </c>
      <c r="M74" s="256">
        <v>6</v>
      </c>
      <c r="N74" s="256" t="s">
        <v>346</v>
      </c>
      <c r="O74" s="256" t="s">
        <v>1617</v>
      </c>
      <c r="P74" s="256">
        <v>219</v>
      </c>
      <c r="Q74" s="256">
        <v>2</v>
      </c>
      <c r="R74" s="256">
        <v>0</v>
      </c>
      <c r="S74" s="256" t="s">
        <v>1864</v>
      </c>
      <c r="T74" s="256" t="s">
        <v>1865</v>
      </c>
      <c r="U74" s="256">
        <v>25774.799999999999</v>
      </c>
      <c r="V74" s="256">
        <v>0</v>
      </c>
    </row>
    <row r="75" spans="2:22" x14ac:dyDescent="0.25">
      <c r="B75" s="256" t="s">
        <v>332</v>
      </c>
      <c r="C75" s="256" t="s">
        <v>344</v>
      </c>
      <c r="D75" s="256">
        <v>100</v>
      </c>
      <c r="E75" s="493" t="s">
        <v>524</v>
      </c>
      <c r="F75" s="493" t="s">
        <v>826</v>
      </c>
      <c r="G75" s="256" t="s">
        <v>1114</v>
      </c>
      <c r="H75" s="256" t="s">
        <v>1242</v>
      </c>
      <c r="I75" s="256" t="s">
        <v>1617</v>
      </c>
      <c r="J75" s="256">
        <v>83101</v>
      </c>
      <c r="K75" s="256">
        <v>1</v>
      </c>
      <c r="L75" s="256">
        <v>7</v>
      </c>
      <c r="M75" s="256">
        <v>6</v>
      </c>
      <c r="N75" s="256" t="s">
        <v>1266</v>
      </c>
      <c r="O75" s="256" t="s">
        <v>1617</v>
      </c>
      <c r="P75" s="256">
        <v>56</v>
      </c>
      <c r="Q75" s="256">
        <v>2</v>
      </c>
      <c r="R75" s="256">
        <v>0</v>
      </c>
      <c r="S75" s="256" t="s">
        <v>1864</v>
      </c>
      <c r="T75" s="256" t="s">
        <v>1865</v>
      </c>
      <c r="U75" s="256">
        <v>23701.38</v>
      </c>
      <c r="V75" s="256">
        <v>0</v>
      </c>
    </row>
    <row r="76" spans="2:22" x14ac:dyDescent="0.25">
      <c r="B76" s="256" t="s">
        <v>332</v>
      </c>
      <c r="C76" s="256" t="s">
        <v>344</v>
      </c>
      <c r="D76" s="256">
        <v>100</v>
      </c>
      <c r="E76" s="493" t="s">
        <v>538</v>
      </c>
      <c r="F76" s="493" t="s">
        <v>840</v>
      </c>
      <c r="G76" s="256" t="s">
        <v>1127</v>
      </c>
      <c r="H76" s="256" t="s">
        <v>1239</v>
      </c>
      <c r="I76" s="256" t="s">
        <v>1617</v>
      </c>
      <c r="J76" s="256">
        <v>83101</v>
      </c>
      <c r="K76" s="256">
        <v>1</v>
      </c>
      <c r="L76" s="256">
        <v>7</v>
      </c>
      <c r="M76" s="256">
        <v>7</v>
      </c>
      <c r="N76" s="256" t="s">
        <v>349</v>
      </c>
      <c r="O76" s="256" t="s">
        <v>1617</v>
      </c>
      <c r="P76" s="256">
        <v>105</v>
      </c>
      <c r="Q76" s="256">
        <v>2</v>
      </c>
      <c r="R76" s="256">
        <v>0</v>
      </c>
      <c r="S76" s="256" t="s">
        <v>1864</v>
      </c>
      <c r="T76" s="256" t="s">
        <v>1865</v>
      </c>
      <c r="U76" s="256">
        <v>28266.36</v>
      </c>
      <c r="V76" s="256">
        <v>0</v>
      </c>
    </row>
    <row r="77" spans="2:22" x14ac:dyDescent="0.25">
      <c r="B77" s="256" t="s">
        <v>332</v>
      </c>
      <c r="C77" s="256" t="s">
        <v>344</v>
      </c>
      <c r="D77" s="256">
        <v>100</v>
      </c>
      <c r="E77" s="493" t="s">
        <v>403</v>
      </c>
      <c r="F77" s="493" t="s">
        <v>705</v>
      </c>
      <c r="G77" s="256" t="s">
        <v>1003</v>
      </c>
      <c r="H77" s="256" t="s">
        <v>1245</v>
      </c>
      <c r="I77" s="256" t="s">
        <v>1617</v>
      </c>
      <c r="J77" s="256">
        <v>83101</v>
      </c>
      <c r="K77" s="256">
        <v>1</v>
      </c>
      <c r="L77" s="256">
        <v>7</v>
      </c>
      <c r="M77" s="256">
        <v>6</v>
      </c>
      <c r="N77" s="256" t="s">
        <v>347</v>
      </c>
      <c r="O77" s="256" t="s">
        <v>1617</v>
      </c>
      <c r="P77" s="256">
        <v>1492</v>
      </c>
      <c r="Q77" s="256">
        <v>2</v>
      </c>
      <c r="R77" s="256">
        <v>0</v>
      </c>
      <c r="S77" s="256" t="s">
        <v>1864</v>
      </c>
      <c r="T77" s="256" t="s">
        <v>1865</v>
      </c>
      <c r="U77" s="256">
        <v>29145.73</v>
      </c>
      <c r="V77" s="256">
        <v>0</v>
      </c>
    </row>
    <row r="78" spans="2:22" x14ac:dyDescent="0.25">
      <c r="B78" s="256" t="s">
        <v>332</v>
      </c>
      <c r="C78" s="256" t="s">
        <v>344</v>
      </c>
      <c r="D78" s="256">
        <v>100</v>
      </c>
      <c r="E78" s="493" t="s">
        <v>514</v>
      </c>
      <c r="F78" s="493" t="s">
        <v>816</v>
      </c>
      <c r="G78" s="256" t="s">
        <v>1107</v>
      </c>
      <c r="H78" s="256" t="s">
        <v>1238</v>
      </c>
      <c r="I78" s="256" t="s">
        <v>1617</v>
      </c>
      <c r="J78" s="256">
        <v>83101</v>
      </c>
      <c r="K78" s="256">
        <v>1</v>
      </c>
      <c r="L78" s="256">
        <v>7</v>
      </c>
      <c r="M78" s="256">
        <v>6</v>
      </c>
      <c r="N78" s="256" t="s">
        <v>346</v>
      </c>
      <c r="O78" s="256" t="s">
        <v>1617</v>
      </c>
      <c r="P78" s="256">
        <v>113</v>
      </c>
      <c r="Q78" s="256">
        <v>2</v>
      </c>
      <c r="R78" s="256">
        <v>0</v>
      </c>
      <c r="S78" s="256" t="s">
        <v>1864</v>
      </c>
      <c r="T78" s="256" t="s">
        <v>1865</v>
      </c>
      <c r="U78" s="256">
        <v>26473.11</v>
      </c>
      <c r="V78" s="256">
        <v>0</v>
      </c>
    </row>
    <row r="79" spans="2:22" x14ac:dyDescent="0.25">
      <c r="B79" s="256" t="s">
        <v>332</v>
      </c>
      <c r="C79" s="256" t="s">
        <v>344</v>
      </c>
      <c r="D79" s="256">
        <v>100</v>
      </c>
      <c r="E79" s="493" t="s">
        <v>639</v>
      </c>
      <c r="F79" s="493" t="s">
        <v>941</v>
      </c>
      <c r="G79" s="256" t="s">
        <v>1223</v>
      </c>
      <c r="H79" s="256" t="s">
        <v>1238</v>
      </c>
      <c r="I79" s="256" t="s">
        <v>1617</v>
      </c>
      <c r="J79" s="256">
        <v>83101</v>
      </c>
      <c r="K79" s="256">
        <v>1</v>
      </c>
      <c r="L79" s="256">
        <v>7</v>
      </c>
      <c r="M79" s="256">
        <v>7</v>
      </c>
      <c r="N79" s="256" t="s">
        <v>346</v>
      </c>
      <c r="O79" s="256" t="s">
        <v>1617</v>
      </c>
      <c r="P79" s="256">
        <v>54</v>
      </c>
      <c r="Q79" s="256">
        <v>2</v>
      </c>
      <c r="R79" s="256">
        <v>0</v>
      </c>
      <c r="S79" s="256" t="s">
        <v>1864</v>
      </c>
      <c r="T79" s="256" t="s">
        <v>1865</v>
      </c>
      <c r="U79" s="256">
        <v>29381.97</v>
      </c>
      <c r="V79" s="256">
        <v>0</v>
      </c>
    </row>
    <row r="80" spans="2:22" x14ac:dyDescent="0.25">
      <c r="B80" s="256" t="s">
        <v>332</v>
      </c>
      <c r="C80" s="256" t="s">
        <v>344</v>
      </c>
      <c r="D80" s="256">
        <v>100</v>
      </c>
      <c r="E80" s="493" t="s">
        <v>383</v>
      </c>
      <c r="F80" s="493" t="s">
        <v>685</v>
      </c>
      <c r="G80" s="256" t="s">
        <v>985</v>
      </c>
      <c r="H80" s="256" t="s">
        <v>1238</v>
      </c>
      <c r="I80" s="256" t="s">
        <v>1617</v>
      </c>
      <c r="J80" s="256">
        <v>83101</v>
      </c>
      <c r="K80" s="256">
        <v>1</v>
      </c>
      <c r="L80" s="256">
        <v>7</v>
      </c>
      <c r="M80" s="256">
        <v>8</v>
      </c>
      <c r="N80" s="256" t="s">
        <v>346</v>
      </c>
      <c r="O80" s="256" t="s">
        <v>1617</v>
      </c>
      <c r="P80" s="256">
        <v>222</v>
      </c>
      <c r="Q80" s="256">
        <v>2</v>
      </c>
      <c r="R80" s="256">
        <v>0</v>
      </c>
      <c r="S80" s="256" t="s">
        <v>1864</v>
      </c>
      <c r="T80" s="256" t="s">
        <v>1865</v>
      </c>
      <c r="U80" s="256">
        <v>32931.57</v>
      </c>
      <c r="V80" s="256">
        <v>0</v>
      </c>
    </row>
    <row r="81" spans="2:22" x14ac:dyDescent="0.25">
      <c r="B81" s="256" t="s">
        <v>332</v>
      </c>
      <c r="C81" s="256" t="s">
        <v>344</v>
      </c>
      <c r="D81" s="256">
        <v>100</v>
      </c>
      <c r="E81" s="493" t="s">
        <v>542</v>
      </c>
      <c r="F81" s="493" t="s">
        <v>844</v>
      </c>
      <c r="G81" s="256" t="s">
        <v>1849</v>
      </c>
      <c r="H81" s="256" t="s">
        <v>1239</v>
      </c>
      <c r="I81" s="256" t="s">
        <v>1617</v>
      </c>
      <c r="J81" s="256">
        <v>83101</v>
      </c>
      <c r="K81" s="256">
        <v>1</v>
      </c>
      <c r="L81" s="256">
        <v>7</v>
      </c>
      <c r="M81" s="256">
        <v>6</v>
      </c>
      <c r="N81" s="256" t="s">
        <v>349</v>
      </c>
      <c r="O81" s="256" t="s">
        <v>1617</v>
      </c>
      <c r="P81" s="256">
        <v>104</v>
      </c>
      <c r="Q81" s="256">
        <v>2</v>
      </c>
      <c r="R81" s="256">
        <v>0</v>
      </c>
      <c r="S81" s="256" t="s">
        <v>1864</v>
      </c>
      <c r="T81" s="256" t="s">
        <v>1865</v>
      </c>
      <c r="U81" s="256">
        <v>29464.5</v>
      </c>
      <c r="V81" s="256">
        <v>0</v>
      </c>
    </row>
    <row r="82" spans="2:22" x14ac:dyDescent="0.25">
      <c r="B82" s="256" t="s">
        <v>332</v>
      </c>
      <c r="C82" s="256" t="s">
        <v>344</v>
      </c>
      <c r="D82" s="256">
        <v>100</v>
      </c>
      <c r="E82" s="493" t="s">
        <v>390</v>
      </c>
      <c r="F82" s="493" t="s">
        <v>692</v>
      </c>
      <c r="G82" s="256" t="s">
        <v>990</v>
      </c>
      <c r="H82" s="256" t="s">
        <v>1238</v>
      </c>
      <c r="I82" s="256" t="s">
        <v>1617</v>
      </c>
      <c r="J82" s="256">
        <v>83101</v>
      </c>
      <c r="K82" s="256">
        <v>1</v>
      </c>
      <c r="L82" s="256">
        <v>7</v>
      </c>
      <c r="M82" s="256">
        <v>7</v>
      </c>
      <c r="N82" s="256" t="s">
        <v>346</v>
      </c>
      <c r="O82" s="256" t="s">
        <v>1617</v>
      </c>
      <c r="P82" s="256">
        <v>240</v>
      </c>
      <c r="Q82" s="256">
        <v>2</v>
      </c>
      <c r="R82" s="256">
        <v>0</v>
      </c>
      <c r="S82" s="256" t="s">
        <v>1864</v>
      </c>
      <c r="T82" s="256" t="s">
        <v>1865</v>
      </c>
      <c r="U82" s="256">
        <v>33387.42</v>
      </c>
      <c r="V82" s="256">
        <v>0</v>
      </c>
    </row>
    <row r="83" spans="2:22" x14ac:dyDescent="0.25">
      <c r="B83" s="256" t="s">
        <v>332</v>
      </c>
      <c r="C83" s="256" t="s">
        <v>344</v>
      </c>
      <c r="D83" s="256">
        <v>100</v>
      </c>
      <c r="E83" s="493" t="s">
        <v>592</v>
      </c>
      <c r="F83" s="493" t="s">
        <v>894</v>
      </c>
      <c r="G83" s="256" t="s">
        <v>1179</v>
      </c>
      <c r="H83" s="256" t="s">
        <v>1238</v>
      </c>
      <c r="I83" s="256" t="s">
        <v>1617</v>
      </c>
      <c r="J83" s="256">
        <v>83101</v>
      </c>
      <c r="K83" s="256">
        <v>1</v>
      </c>
      <c r="L83" s="256">
        <v>7</v>
      </c>
      <c r="M83" s="256">
        <v>6</v>
      </c>
      <c r="N83" s="256" t="s">
        <v>346</v>
      </c>
      <c r="O83" s="256" t="s">
        <v>1617</v>
      </c>
      <c r="P83" s="256">
        <v>48</v>
      </c>
      <c r="Q83" s="256">
        <v>2</v>
      </c>
      <c r="R83" s="256">
        <v>0</v>
      </c>
      <c r="S83" s="256" t="s">
        <v>1864</v>
      </c>
      <c r="T83" s="256" t="s">
        <v>1865</v>
      </c>
      <c r="U83" s="256">
        <v>30831.42</v>
      </c>
      <c r="V83" s="256">
        <v>0</v>
      </c>
    </row>
    <row r="84" spans="2:22" x14ac:dyDescent="0.25">
      <c r="B84" s="256" t="s">
        <v>332</v>
      </c>
      <c r="C84" s="256" t="s">
        <v>344</v>
      </c>
      <c r="D84" s="256">
        <v>100</v>
      </c>
      <c r="E84" s="493" t="s">
        <v>522</v>
      </c>
      <c r="F84" s="493" t="s">
        <v>824</v>
      </c>
      <c r="G84" s="256" t="s">
        <v>1112</v>
      </c>
      <c r="H84" s="256" t="s">
        <v>1239</v>
      </c>
      <c r="I84" s="256" t="s">
        <v>1617</v>
      </c>
      <c r="J84" s="256">
        <v>83101</v>
      </c>
      <c r="K84" s="256">
        <v>1</v>
      </c>
      <c r="L84" s="256">
        <v>7</v>
      </c>
      <c r="M84" s="256">
        <v>7</v>
      </c>
      <c r="N84" s="256" t="s">
        <v>349</v>
      </c>
      <c r="O84" s="256" t="s">
        <v>1617</v>
      </c>
      <c r="P84" s="256">
        <v>60</v>
      </c>
      <c r="Q84" s="256">
        <v>2</v>
      </c>
      <c r="R84" s="256">
        <v>0</v>
      </c>
      <c r="S84" s="256" t="s">
        <v>1864</v>
      </c>
      <c r="T84" s="256" t="s">
        <v>1865</v>
      </c>
      <c r="U84" s="256">
        <v>30459.66</v>
      </c>
      <c r="V84" s="256">
        <v>0</v>
      </c>
    </row>
    <row r="85" spans="2:22" x14ac:dyDescent="0.25">
      <c r="B85" s="256" t="s">
        <v>332</v>
      </c>
      <c r="C85" s="256" t="s">
        <v>344</v>
      </c>
      <c r="D85" s="256">
        <v>100</v>
      </c>
      <c r="E85" s="493" t="s">
        <v>376</v>
      </c>
      <c r="F85" s="493" t="s">
        <v>678</v>
      </c>
      <c r="G85" s="256" t="s">
        <v>978</v>
      </c>
      <c r="H85" s="256" t="s">
        <v>1243</v>
      </c>
      <c r="I85" s="256" t="s">
        <v>1617</v>
      </c>
      <c r="J85" s="256">
        <v>83101</v>
      </c>
      <c r="K85" s="256">
        <v>1</v>
      </c>
      <c r="L85" s="256">
        <v>7</v>
      </c>
      <c r="M85" s="256">
        <v>6</v>
      </c>
      <c r="N85" s="256" t="s">
        <v>1267</v>
      </c>
      <c r="O85" s="256" t="s">
        <v>1617</v>
      </c>
      <c r="P85" s="256">
        <v>120</v>
      </c>
      <c r="Q85" s="256">
        <v>2</v>
      </c>
      <c r="R85" s="256">
        <v>0</v>
      </c>
      <c r="S85" s="256" t="s">
        <v>1864</v>
      </c>
      <c r="T85" s="256" t="s">
        <v>1865</v>
      </c>
      <c r="U85" s="256">
        <v>21117.38</v>
      </c>
      <c r="V85" s="256">
        <v>0</v>
      </c>
    </row>
    <row r="86" spans="2:22" x14ac:dyDescent="0.25">
      <c r="B86" s="256" t="s">
        <v>332</v>
      </c>
      <c r="C86" s="256" t="s">
        <v>344</v>
      </c>
      <c r="D86" s="256">
        <v>100</v>
      </c>
      <c r="E86" s="493" t="s">
        <v>551</v>
      </c>
      <c r="F86" s="493" t="s">
        <v>853</v>
      </c>
      <c r="G86" s="256" t="s">
        <v>1139</v>
      </c>
      <c r="H86" s="256" t="s">
        <v>1247</v>
      </c>
      <c r="I86" s="256" t="s">
        <v>1617</v>
      </c>
      <c r="J86" s="256">
        <v>83101</v>
      </c>
      <c r="K86" s="256">
        <v>1</v>
      </c>
      <c r="L86" s="256">
        <v>7</v>
      </c>
      <c r="M86" s="256">
        <v>3</v>
      </c>
      <c r="N86" s="256" t="s">
        <v>1269</v>
      </c>
      <c r="O86" s="256" t="s">
        <v>1617</v>
      </c>
      <c r="P86" s="256">
        <v>1535</v>
      </c>
      <c r="Q86" s="256">
        <v>2</v>
      </c>
      <c r="R86" s="256">
        <v>0</v>
      </c>
      <c r="S86" s="256" t="s">
        <v>1864</v>
      </c>
      <c r="T86" s="256" t="s">
        <v>1865</v>
      </c>
      <c r="U86" s="256">
        <v>26822.82</v>
      </c>
      <c r="V86" s="256">
        <v>0</v>
      </c>
    </row>
    <row r="87" spans="2:22" x14ac:dyDescent="0.25">
      <c r="B87" s="256" t="s">
        <v>332</v>
      </c>
      <c r="C87" s="256" t="s">
        <v>344</v>
      </c>
      <c r="D87" s="256">
        <v>100</v>
      </c>
      <c r="E87" s="493" t="s">
        <v>582</v>
      </c>
      <c r="F87" s="493" t="s">
        <v>884</v>
      </c>
      <c r="G87" s="256" t="s">
        <v>1169</v>
      </c>
      <c r="H87" s="256" t="s">
        <v>1252</v>
      </c>
      <c r="I87" s="256" t="s">
        <v>1617</v>
      </c>
      <c r="J87" s="256">
        <v>83101</v>
      </c>
      <c r="K87" s="256">
        <v>1</v>
      </c>
      <c r="L87" s="256">
        <v>7</v>
      </c>
      <c r="M87" s="256">
        <v>10</v>
      </c>
      <c r="N87" s="256" t="s">
        <v>1272</v>
      </c>
      <c r="O87" s="256" t="s">
        <v>1617</v>
      </c>
      <c r="P87" s="256">
        <v>1515</v>
      </c>
      <c r="Q87" s="256">
        <v>2</v>
      </c>
      <c r="R87" s="256">
        <v>0</v>
      </c>
      <c r="S87" s="256" t="s">
        <v>1864</v>
      </c>
      <c r="T87" s="256" t="s">
        <v>1865</v>
      </c>
      <c r="U87" s="256">
        <v>31251.62</v>
      </c>
      <c r="V87" s="256">
        <v>0</v>
      </c>
    </row>
    <row r="88" spans="2:22" x14ac:dyDescent="0.25">
      <c r="B88" s="256" t="s">
        <v>332</v>
      </c>
      <c r="C88" s="256" t="s">
        <v>344</v>
      </c>
      <c r="D88" s="256">
        <v>100</v>
      </c>
      <c r="E88" s="493" t="s">
        <v>470</v>
      </c>
      <c r="F88" s="493" t="s">
        <v>772</v>
      </c>
      <c r="G88" s="256" t="s">
        <v>1067</v>
      </c>
      <c r="H88" s="256" t="s">
        <v>1238</v>
      </c>
      <c r="I88" s="256" t="s">
        <v>1617</v>
      </c>
      <c r="J88" s="256">
        <v>83101</v>
      </c>
      <c r="K88" s="256">
        <v>1</v>
      </c>
      <c r="L88" s="256">
        <v>7</v>
      </c>
      <c r="M88" s="256">
        <v>7</v>
      </c>
      <c r="N88" s="256" t="s">
        <v>346</v>
      </c>
      <c r="O88" s="256" t="s">
        <v>1617</v>
      </c>
      <c r="P88" s="256">
        <v>68</v>
      </c>
      <c r="Q88" s="256">
        <v>2</v>
      </c>
      <c r="R88" s="256">
        <v>0</v>
      </c>
      <c r="S88" s="256" t="s">
        <v>1864</v>
      </c>
      <c r="T88" s="256" t="s">
        <v>1865</v>
      </c>
      <c r="U88" s="256">
        <v>31092.87</v>
      </c>
      <c r="V88" s="256">
        <v>0</v>
      </c>
    </row>
    <row r="89" spans="2:22" x14ac:dyDescent="0.25">
      <c r="B89" s="256" t="s">
        <v>332</v>
      </c>
      <c r="C89" s="256" t="s">
        <v>344</v>
      </c>
      <c r="D89" s="256">
        <v>100</v>
      </c>
      <c r="E89" s="493" t="s">
        <v>438</v>
      </c>
      <c r="F89" s="493" t="s">
        <v>740</v>
      </c>
      <c r="G89" s="256" t="s">
        <v>1037</v>
      </c>
      <c r="H89" s="256" t="s">
        <v>1238</v>
      </c>
      <c r="I89" s="256" t="s">
        <v>1617</v>
      </c>
      <c r="J89" s="256">
        <v>83101</v>
      </c>
      <c r="K89" s="256">
        <v>1</v>
      </c>
      <c r="L89" s="256">
        <v>7</v>
      </c>
      <c r="M89" s="256">
        <v>6</v>
      </c>
      <c r="N89" s="256" t="s">
        <v>346</v>
      </c>
      <c r="O89" s="256" t="s">
        <v>1617</v>
      </c>
      <c r="P89" s="256">
        <v>38</v>
      </c>
      <c r="Q89" s="256">
        <v>2</v>
      </c>
      <c r="R89" s="256">
        <v>0</v>
      </c>
      <c r="S89" s="256" t="s">
        <v>1864</v>
      </c>
      <c r="T89" s="256" t="s">
        <v>1865</v>
      </c>
      <c r="U89" s="256">
        <v>3836.49</v>
      </c>
      <c r="V89" s="256">
        <v>0</v>
      </c>
    </row>
    <row r="90" spans="2:22" x14ac:dyDescent="0.25">
      <c r="B90" s="256" t="s">
        <v>332</v>
      </c>
      <c r="C90" s="256" t="s">
        <v>344</v>
      </c>
      <c r="D90" s="256">
        <v>100</v>
      </c>
      <c r="E90" s="493" t="s">
        <v>426</v>
      </c>
      <c r="F90" s="493" t="s">
        <v>728</v>
      </c>
      <c r="G90" s="256" t="s">
        <v>1025</v>
      </c>
      <c r="H90" s="256" t="s">
        <v>1243</v>
      </c>
      <c r="I90" s="256" t="s">
        <v>1617</v>
      </c>
      <c r="J90" s="256">
        <v>83101</v>
      </c>
      <c r="K90" s="256">
        <v>1</v>
      </c>
      <c r="L90" s="256">
        <v>7</v>
      </c>
      <c r="M90" s="256">
        <v>8</v>
      </c>
      <c r="N90" s="256" t="s">
        <v>1267</v>
      </c>
      <c r="O90" s="256" t="s">
        <v>1617</v>
      </c>
      <c r="P90" s="256">
        <v>308</v>
      </c>
      <c r="Q90" s="256">
        <v>2</v>
      </c>
      <c r="R90" s="256">
        <v>0</v>
      </c>
      <c r="S90" s="256" t="s">
        <v>1864</v>
      </c>
      <c r="T90" s="256" t="s">
        <v>1865</v>
      </c>
      <c r="U90" s="256">
        <v>35468.68</v>
      </c>
      <c r="V90" s="256">
        <v>0</v>
      </c>
    </row>
    <row r="91" spans="2:22" x14ac:dyDescent="0.25">
      <c r="B91" s="256" t="s">
        <v>332</v>
      </c>
      <c r="C91" s="256" t="s">
        <v>344</v>
      </c>
      <c r="D91" s="256">
        <v>100</v>
      </c>
      <c r="E91" s="493" t="s">
        <v>496</v>
      </c>
      <c r="F91" s="493" t="s">
        <v>798</v>
      </c>
      <c r="G91" s="256" t="s">
        <v>1092</v>
      </c>
      <c r="H91" s="256" t="s">
        <v>1246</v>
      </c>
      <c r="I91" s="256" t="s">
        <v>1617</v>
      </c>
      <c r="J91" s="256">
        <v>83101</v>
      </c>
      <c r="K91" s="256">
        <v>1</v>
      </c>
      <c r="L91" s="256">
        <v>7</v>
      </c>
      <c r="M91" s="256">
        <v>7</v>
      </c>
      <c r="N91" s="256" t="s">
        <v>348</v>
      </c>
      <c r="O91" s="256" t="s">
        <v>1617</v>
      </c>
      <c r="P91" s="256">
        <v>18</v>
      </c>
      <c r="Q91" s="256">
        <v>2</v>
      </c>
      <c r="R91" s="256">
        <v>0</v>
      </c>
      <c r="S91" s="256" t="s">
        <v>1864</v>
      </c>
      <c r="T91" s="256" t="s">
        <v>1865</v>
      </c>
      <c r="U91" s="256">
        <v>30064.560000000001</v>
      </c>
      <c r="V91" s="256">
        <v>0</v>
      </c>
    </row>
    <row r="92" spans="2:22" x14ac:dyDescent="0.25">
      <c r="B92" s="256" t="s">
        <v>332</v>
      </c>
      <c r="C92" s="256" t="s">
        <v>344</v>
      </c>
      <c r="D92" s="256">
        <v>100</v>
      </c>
      <c r="E92" s="493" t="s">
        <v>364</v>
      </c>
      <c r="F92" s="493" t="s">
        <v>666</v>
      </c>
      <c r="G92" s="256" t="s">
        <v>967</v>
      </c>
      <c r="H92" s="256" t="s">
        <v>1238</v>
      </c>
      <c r="I92" s="256" t="s">
        <v>1617</v>
      </c>
      <c r="J92" s="256">
        <v>83101</v>
      </c>
      <c r="K92" s="256">
        <v>1</v>
      </c>
      <c r="L92" s="256">
        <v>7</v>
      </c>
      <c r="M92" s="256">
        <v>6</v>
      </c>
      <c r="N92" s="256" t="s">
        <v>346</v>
      </c>
      <c r="O92" s="256" t="s">
        <v>1617</v>
      </c>
      <c r="P92" s="256">
        <v>157</v>
      </c>
      <c r="Q92" s="256">
        <v>2</v>
      </c>
      <c r="R92" s="256">
        <v>0</v>
      </c>
      <c r="S92" s="256" t="s">
        <v>1864</v>
      </c>
      <c r="T92" s="256" t="s">
        <v>1865</v>
      </c>
      <c r="U92" s="256">
        <v>27479.54</v>
      </c>
      <c r="V92" s="256">
        <v>0</v>
      </c>
    </row>
    <row r="93" spans="2:22" x14ac:dyDescent="0.25">
      <c r="B93" s="256" t="s">
        <v>332</v>
      </c>
      <c r="C93" s="256" t="s">
        <v>344</v>
      </c>
      <c r="D93" s="256">
        <v>100</v>
      </c>
      <c r="E93" s="493" t="s">
        <v>487</v>
      </c>
      <c r="F93" s="493" t="s">
        <v>789</v>
      </c>
      <c r="G93" s="256" t="s">
        <v>1083</v>
      </c>
      <c r="H93" s="256" t="s">
        <v>1238</v>
      </c>
      <c r="I93" s="256" t="s">
        <v>1617</v>
      </c>
      <c r="J93" s="256">
        <v>83101</v>
      </c>
      <c r="K93" s="256">
        <v>1</v>
      </c>
      <c r="L93" s="256">
        <v>7</v>
      </c>
      <c r="M93" s="256">
        <v>6</v>
      </c>
      <c r="N93" s="256" t="s">
        <v>346</v>
      </c>
      <c r="O93" s="256" t="s">
        <v>1617</v>
      </c>
      <c r="P93" s="256">
        <v>74</v>
      </c>
      <c r="Q93" s="256">
        <v>2</v>
      </c>
      <c r="R93" s="256">
        <v>0</v>
      </c>
      <c r="S93" s="256" t="s">
        <v>1864</v>
      </c>
      <c r="T93" s="256" t="s">
        <v>1865</v>
      </c>
      <c r="U93" s="256">
        <v>27843.279999999999</v>
      </c>
      <c r="V93" s="256">
        <v>0</v>
      </c>
    </row>
    <row r="94" spans="2:22" x14ac:dyDescent="0.25">
      <c r="B94" s="256" t="s">
        <v>332</v>
      </c>
      <c r="C94" s="256" t="s">
        <v>344</v>
      </c>
      <c r="D94" s="256">
        <v>100</v>
      </c>
      <c r="E94" s="493" t="s">
        <v>1838</v>
      </c>
      <c r="F94" s="493" t="s">
        <v>1839</v>
      </c>
      <c r="G94" s="256" t="s">
        <v>1856</v>
      </c>
      <c r="H94" s="256" t="s">
        <v>1238</v>
      </c>
      <c r="I94" s="256" t="s">
        <v>1617</v>
      </c>
      <c r="J94" s="256">
        <v>83101</v>
      </c>
      <c r="K94" s="256">
        <v>1</v>
      </c>
      <c r="L94" s="256">
        <v>7</v>
      </c>
      <c r="M94" s="256">
        <v>7</v>
      </c>
      <c r="N94" s="256" t="s">
        <v>346</v>
      </c>
      <c r="O94" s="256" t="s">
        <v>1617</v>
      </c>
      <c r="P94" s="256">
        <v>213</v>
      </c>
      <c r="Q94" s="256">
        <v>2</v>
      </c>
      <c r="R94" s="256">
        <v>0</v>
      </c>
      <c r="S94" s="256" t="s">
        <v>1864</v>
      </c>
      <c r="T94" s="256" t="s">
        <v>1865</v>
      </c>
      <c r="U94" s="256">
        <v>22389.3</v>
      </c>
      <c r="V94" s="256">
        <v>0</v>
      </c>
    </row>
    <row r="95" spans="2:22" x14ac:dyDescent="0.25">
      <c r="B95" s="256" t="s">
        <v>332</v>
      </c>
      <c r="C95" s="256" t="s">
        <v>344</v>
      </c>
      <c r="D95" s="256">
        <v>100</v>
      </c>
      <c r="E95" s="493" t="s">
        <v>495</v>
      </c>
      <c r="F95" s="493" t="s">
        <v>797</v>
      </c>
      <c r="G95" s="256" t="s">
        <v>1091</v>
      </c>
      <c r="H95" s="256" t="s">
        <v>1239</v>
      </c>
      <c r="I95" s="256" t="s">
        <v>1617</v>
      </c>
      <c r="J95" s="256">
        <v>83101</v>
      </c>
      <c r="K95" s="256">
        <v>1</v>
      </c>
      <c r="L95" s="256">
        <v>7</v>
      </c>
      <c r="M95" s="256">
        <v>6</v>
      </c>
      <c r="N95" s="256" t="s">
        <v>349</v>
      </c>
      <c r="O95" s="256" t="s">
        <v>1617</v>
      </c>
      <c r="P95" s="256">
        <v>93</v>
      </c>
      <c r="Q95" s="256">
        <v>2</v>
      </c>
      <c r="R95" s="256">
        <v>0</v>
      </c>
      <c r="S95" s="256" t="s">
        <v>1864</v>
      </c>
      <c r="T95" s="256" t="s">
        <v>1865</v>
      </c>
      <c r="U95" s="256">
        <v>20584.52</v>
      </c>
      <c r="V95" s="256">
        <v>0</v>
      </c>
    </row>
    <row r="96" spans="2:22" x14ac:dyDescent="0.25">
      <c r="B96" s="256" t="s">
        <v>332</v>
      </c>
      <c r="C96" s="256" t="s">
        <v>344</v>
      </c>
      <c r="D96" s="256">
        <v>100</v>
      </c>
      <c r="E96" s="493" t="s">
        <v>393</v>
      </c>
      <c r="F96" s="493" t="s">
        <v>695</v>
      </c>
      <c r="G96" s="256" t="s">
        <v>993</v>
      </c>
      <c r="H96" s="256" t="s">
        <v>1238</v>
      </c>
      <c r="I96" s="256" t="s">
        <v>1617</v>
      </c>
      <c r="J96" s="256">
        <v>83101</v>
      </c>
      <c r="K96" s="256">
        <v>1</v>
      </c>
      <c r="L96" s="256">
        <v>7</v>
      </c>
      <c r="M96" s="256">
        <v>8</v>
      </c>
      <c r="N96" s="256" t="s">
        <v>346</v>
      </c>
      <c r="O96" s="256" t="s">
        <v>1617</v>
      </c>
      <c r="P96" s="256">
        <v>247</v>
      </c>
      <c r="Q96" s="256">
        <v>2</v>
      </c>
      <c r="R96" s="256">
        <v>0</v>
      </c>
      <c r="S96" s="256" t="s">
        <v>1864</v>
      </c>
      <c r="T96" s="256" t="s">
        <v>1865</v>
      </c>
      <c r="U96" s="256">
        <v>33246.9</v>
      </c>
      <c r="V96" s="256">
        <v>0</v>
      </c>
    </row>
    <row r="97" spans="2:22" x14ac:dyDescent="0.25">
      <c r="B97" s="256" t="s">
        <v>332</v>
      </c>
      <c r="C97" s="256" t="s">
        <v>344</v>
      </c>
      <c r="D97" s="256">
        <v>100</v>
      </c>
      <c r="E97" s="493" t="s">
        <v>432</v>
      </c>
      <c r="F97" s="493" t="s">
        <v>734</v>
      </c>
      <c r="G97" s="256" t="s">
        <v>1031</v>
      </c>
      <c r="H97" s="256" t="s">
        <v>1238</v>
      </c>
      <c r="I97" s="256" t="s">
        <v>1617</v>
      </c>
      <c r="J97" s="256">
        <v>83101</v>
      </c>
      <c r="K97" s="256">
        <v>1</v>
      </c>
      <c r="L97" s="256">
        <v>7</v>
      </c>
      <c r="M97" s="256">
        <v>7</v>
      </c>
      <c r="N97" s="256" t="s">
        <v>346</v>
      </c>
      <c r="O97" s="256" t="s">
        <v>1617</v>
      </c>
      <c r="P97" s="256">
        <v>289</v>
      </c>
      <c r="Q97" s="256">
        <v>2</v>
      </c>
      <c r="R97" s="256">
        <v>0</v>
      </c>
      <c r="S97" s="256" t="s">
        <v>1864</v>
      </c>
      <c r="T97" s="256" t="s">
        <v>1865</v>
      </c>
      <c r="U97" s="256">
        <v>42598.05</v>
      </c>
      <c r="V97" s="256">
        <v>0</v>
      </c>
    </row>
    <row r="98" spans="2:22" x14ac:dyDescent="0.25">
      <c r="B98" s="256" t="s">
        <v>332</v>
      </c>
      <c r="C98" s="256" t="s">
        <v>344</v>
      </c>
      <c r="D98" s="256">
        <v>100</v>
      </c>
      <c r="E98" s="493" t="s">
        <v>650</v>
      </c>
      <c r="F98" s="493" t="s">
        <v>952</v>
      </c>
      <c r="G98" s="256" t="s">
        <v>1234</v>
      </c>
      <c r="H98" s="256" t="s">
        <v>1249</v>
      </c>
      <c r="I98" s="256" t="s">
        <v>1617</v>
      </c>
      <c r="J98" s="256">
        <v>83101</v>
      </c>
      <c r="K98" s="256">
        <v>1</v>
      </c>
      <c r="L98" s="256">
        <v>7</v>
      </c>
      <c r="M98" s="256">
        <v>2</v>
      </c>
      <c r="N98" s="256" t="s">
        <v>1270</v>
      </c>
      <c r="O98" s="256" t="s">
        <v>1617</v>
      </c>
      <c r="P98" s="256">
        <v>1532</v>
      </c>
      <c r="Q98" s="256">
        <v>2</v>
      </c>
      <c r="R98" s="256">
        <v>0</v>
      </c>
      <c r="S98" s="256" t="s">
        <v>1864</v>
      </c>
      <c r="T98" s="256" t="s">
        <v>1865</v>
      </c>
      <c r="U98" s="256">
        <v>47755.01</v>
      </c>
      <c r="V98" s="256">
        <v>0</v>
      </c>
    </row>
    <row r="99" spans="2:22" x14ac:dyDescent="0.25">
      <c r="B99" s="256" t="s">
        <v>332</v>
      </c>
      <c r="C99" s="256" t="s">
        <v>344</v>
      </c>
      <c r="D99" s="256">
        <v>100</v>
      </c>
      <c r="E99" s="493" t="s">
        <v>430</v>
      </c>
      <c r="F99" s="493" t="s">
        <v>732</v>
      </c>
      <c r="G99" s="256" t="s">
        <v>1029</v>
      </c>
      <c r="H99" s="256" t="s">
        <v>1249</v>
      </c>
      <c r="I99" s="256" t="s">
        <v>1617</v>
      </c>
      <c r="J99" s="256">
        <v>83101</v>
      </c>
      <c r="K99" s="256">
        <v>1</v>
      </c>
      <c r="L99" s="256">
        <v>7</v>
      </c>
      <c r="M99" s="256">
        <v>10</v>
      </c>
      <c r="N99" s="256" t="s">
        <v>1270</v>
      </c>
      <c r="O99" s="256" t="s">
        <v>1617</v>
      </c>
      <c r="P99" s="256">
        <v>1526</v>
      </c>
      <c r="Q99" s="256">
        <v>2</v>
      </c>
      <c r="R99" s="256">
        <v>0</v>
      </c>
      <c r="S99" s="256" t="s">
        <v>1864</v>
      </c>
      <c r="T99" s="256" t="s">
        <v>1865</v>
      </c>
      <c r="U99" s="256">
        <v>37672.31</v>
      </c>
      <c r="V99" s="256">
        <v>0</v>
      </c>
    </row>
    <row r="100" spans="2:22" x14ac:dyDescent="0.25">
      <c r="B100" s="256" t="s">
        <v>332</v>
      </c>
      <c r="C100" s="256" t="s">
        <v>344</v>
      </c>
      <c r="D100" s="256">
        <v>100</v>
      </c>
      <c r="E100" s="493" t="s">
        <v>579</v>
      </c>
      <c r="F100" s="493" t="s">
        <v>881</v>
      </c>
      <c r="G100" s="256" t="s">
        <v>1166</v>
      </c>
      <c r="H100" s="256" t="s">
        <v>1238</v>
      </c>
      <c r="I100" s="256" t="s">
        <v>1617</v>
      </c>
      <c r="J100" s="256">
        <v>83101</v>
      </c>
      <c r="K100" s="256">
        <v>1</v>
      </c>
      <c r="L100" s="256">
        <v>7</v>
      </c>
      <c r="M100" s="256">
        <v>8</v>
      </c>
      <c r="N100" s="256" t="s">
        <v>346</v>
      </c>
      <c r="O100" s="256" t="s">
        <v>1617</v>
      </c>
      <c r="P100" s="256">
        <v>254</v>
      </c>
      <c r="Q100" s="256">
        <v>2</v>
      </c>
      <c r="R100" s="256">
        <v>0</v>
      </c>
      <c r="S100" s="256" t="s">
        <v>1864</v>
      </c>
      <c r="T100" s="256" t="s">
        <v>1865</v>
      </c>
      <c r="U100" s="256">
        <v>34630.019999999997</v>
      </c>
      <c r="V100" s="256">
        <v>0</v>
      </c>
    </row>
    <row r="101" spans="2:22" x14ac:dyDescent="0.25">
      <c r="B101" s="256" t="s">
        <v>332</v>
      </c>
      <c r="C101" s="256" t="s">
        <v>344</v>
      </c>
      <c r="D101" s="256">
        <v>100</v>
      </c>
      <c r="E101" s="493" t="s">
        <v>588</v>
      </c>
      <c r="F101" s="493" t="s">
        <v>890</v>
      </c>
      <c r="G101" s="256" t="s">
        <v>1175</v>
      </c>
      <c r="H101" s="256" t="s">
        <v>1238</v>
      </c>
      <c r="I101" s="256" t="s">
        <v>1617</v>
      </c>
      <c r="J101" s="256">
        <v>83101</v>
      </c>
      <c r="K101" s="256">
        <v>1</v>
      </c>
      <c r="L101" s="256">
        <v>7</v>
      </c>
      <c r="M101" s="256">
        <v>7</v>
      </c>
      <c r="N101" s="256" t="s">
        <v>346</v>
      </c>
      <c r="O101" s="256" t="s">
        <v>1617</v>
      </c>
      <c r="P101" s="256">
        <v>1504</v>
      </c>
      <c r="Q101" s="256">
        <v>2</v>
      </c>
      <c r="R101" s="256">
        <v>0</v>
      </c>
      <c r="S101" s="256" t="s">
        <v>1864</v>
      </c>
      <c r="T101" s="256" t="s">
        <v>1865</v>
      </c>
      <c r="U101" s="256">
        <v>33949.83</v>
      </c>
      <c r="V101" s="256">
        <v>0</v>
      </c>
    </row>
    <row r="102" spans="2:22" x14ac:dyDescent="0.25">
      <c r="B102" s="256" t="s">
        <v>332</v>
      </c>
      <c r="C102" s="256" t="s">
        <v>344</v>
      </c>
      <c r="D102" s="256">
        <v>100</v>
      </c>
      <c r="E102" s="493" t="s">
        <v>333</v>
      </c>
      <c r="F102" s="493" t="s">
        <v>337</v>
      </c>
      <c r="G102" s="256" t="s">
        <v>341</v>
      </c>
      <c r="H102" s="256" t="s">
        <v>1238</v>
      </c>
      <c r="I102" s="256" t="s">
        <v>1617</v>
      </c>
      <c r="J102" s="256">
        <v>83101</v>
      </c>
      <c r="K102" s="256">
        <v>1</v>
      </c>
      <c r="L102" s="256">
        <v>7</v>
      </c>
      <c r="M102" s="256">
        <v>6</v>
      </c>
      <c r="N102" s="256" t="s">
        <v>346</v>
      </c>
      <c r="O102" s="256" t="s">
        <v>1617</v>
      </c>
      <c r="P102" s="256">
        <v>234</v>
      </c>
      <c r="Q102" s="256">
        <v>2</v>
      </c>
      <c r="R102" s="256">
        <v>0</v>
      </c>
      <c r="S102" s="256" t="s">
        <v>1864</v>
      </c>
      <c r="T102" s="256" t="s">
        <v>1865</v>
      </c>
      <c r="U102" s="256">
        <v>38750.19</v>
      </c>
      <c r="V102" s="256">
        <v>0</v>
      </c>
    </row>
    <row r="103" spans="2:22" x14ac:dyDescent="0.25">
      <c r="B103" s="256" t="s">
        <v>332</v>
      </c>
      <c r="C103" s="256" t="s">
        <v>344</v>
      </c>
      <c r="D103" s="256">
        <v>100</v>
      </c>
      <c r="E103" s="493" t="s">
        <v>373</v>
      </c>
      <c r="F103" s="493" t="s">
        <v>675</v>
      </c>
      <c r="G103" s="256" t="s">
        <v>975</v>
      </c>
      <c r="H103" s="256" t="s">
        <v>1238</v>
      </c>
      <c r="I103" s="256" t="s">
        <v>1617</v>
      </c>
      <c r="J103" s="256">
        <v>83101</v>
      </c>
      <c r="K103" s="256">
        <v>1</v>
      </c>
      <c r="L103" s="256">
        <v>7</v>
      </c>
      <c r="M103" s="256">
        <v>7</v>
      </c>
      <c r="N103" s="256" t="s">
        <v>346</v>
      </c>
      <c r="O103" s="256" t="s">
        <v>1617</v>
      </c>
      <c r="P103" s="256">
        <v>187</v>
      </c>
      <c r="Q103" s="256">
        <v>2</v>
      </c>
      <c r="R103" s="256">
        <v>0</v>
      </c>
      <c r="S103" s="256" t="s">
        <v>1864</v>
      </c>
      <c r="T103" s="256" t="s">
        <v>1865</v>
      </c>
      <c r="U103" s="256">
        <v>44245.77</v>
      </c>
      <c r="V103" s="256">
        <v>0</v>
      </c>
    </row>
    <row r="104" spans="2:22" x14ac:dyDescent="0.25">
      <c r="B104" s="256" t="s">
        <v>332</v>
      </c>
      <c r="C104" s="256" t="s">
        <v>344</v>
      </c>
      <c r="D104" s="256">
        <v>100</v>
      </c>
      <c r="E104" s="493" t="s">
        <v>625</v>
      </c>
      <c r="F104" s="493" t="s">
        <v>927</v>
      </c>
      <c r="G104" s="256" t="s">
        <v>1211</v>
      </c>
      <c r="H104" s="256" t="s">
        <v>1238</v>
      </c>
      <c r="I104" s="256" t="s">
        <v>1617</v>
      </c>
      <c r="J104" s="256">
        <v>83101</v>
      </c>
      <c r="K104" s="256">
        <v>1</v>
      </c>
      <c r="L104" s="256">
        <v>7</v>
      </c>
      <c r="M104" s="256">
        <v>8</v>
      </c>
      <c r="N104" s="256" t="s">
        <v>346</v>
      </c>
      <c r="O104" s="256" t="s">
        <v>1617</v>
      </c>
      <c r="P104" s="256">
        <v>281</v>
      </c>
      <c r="Q104" s="256">
        <v>2</v>
      </c>
      <c r="R104" s="256">
        <v>0</v>
      </c>
      <c r="S104" s="256" t="s">
        <v>1864</v>
      </c>
      <c r="T104" s="256" t="s">
        <v>1865</v>
      </c>
      <c r="U104" s="256">
        <v>27186.03</v>
      </c>
      <c r="V104" s="256">
        <v>0</v>
      </c>
    </row>
    <row r="105" spans="2:22" x14ac:dyDescent="0.25">
      <c r="B105" s="256" t="s">
        <v>332</v>
      </c>
      <c r="C105" s="256" t="s">
        <v>344</v>
      </c>
      <c r="D105" s="256">
        <v>100</v>
      </c>
      <c r="E105" s="493" t="s">
        <v>361</v>
      </c>
      <c r="F105" s="493" t="s">
        <v>663</v>
      </c>
      <c r="G105" s="256" t="s">
        <v>964</v>
      </c>
      <c r="H105" s="256" t="s">
        <v>1238</v>
      </c>
      <c r="I105" s="256" t="s">
        <v>1617</v>
      </c>
      <c r="J105" s="256">
        <v>83101</v>
      </c>
      <c r="K105" s="256">
        <v>1</v>
      </c>
      <c r="L105" s="256">
        <v>7</v>
      </c>
      <c r="M105" s="256">
        <v>7</v>
      </c>
      <c r="N105" s="256" t="s">
        <v>346</v>
      </c>
      <c r="O105" s="256" t="s">
        <v>1617</v>
      </c>
      <c r="P105" s="256">
        <v>144</v>
      </c>
      <c r="Q105" s="256">
        <v>2</v>
      </c>
      <c r="R105" s="256">
        <v>0</v>
      </c>
      <c r="S105" s="256" t="s">
        <v>1864</v>
      </c>
      <c r="T105" s="256" t="s">
        <v>1865</v>
      </c>
      <c r="U105" s="256">
        <v>0</v>
      </c>
      <c r="V105" s="256">
        <v>0</v>
      </c>
    </row>
    <row r="106" spans="2:22" x14ac:dyDescent="0.25">
      <c r="B106" s="256" t="s">
        <v>332</v>
      </c>
      <c r="C106" s="256" t="s">
        <v>344</v>
      </c>
      <c r="D106" s="256">
        <v>100</v>
      </c>
      <c r="E106" s="493" t="s">
        <v>587</v>
      </c>
      <c r="F106" s="493" t="s">
        <v>889</v>
      </c>
      <c r="G106" s="256" t="s">
        <v>1174</v>
      </c>
      <c r="H106" s="256" t="s">
        <v>1238</v>
      </c>
      <c r="I106" s="256" t="s">
        <v>1617</v>
      </c>
      <c r="J106" s="256">
        <v>83101</v>
      </c>
      <c r="K106" s="256">
        <v>1</v>
      </c>
      <c r="L106" s="256">
        <v>7</v>
      </c>
      <c r="M106" s="256">
        <v>6</v>
      </c>
      <c r="N106" s="256" t="s">
        <v>346</v>
      </c>
      <c r="O106" s="256" t="s">
        <v>1617</v>
      </c>
      <c r="P106" s="256">
        <v>106</v>
      </c>
      <c r="Q106" s="256">
        <v>2</v>
      </c>
      <c r="R106" s="256">
        <v>0</v>
      </c>
      <c r="S106" s="256" t="s">
        <v>1864</v>
      </c>
      <c r="T106" s="256" t="s">
        <v>1865</v>
      </c>
      <c r="U106" s="256">
        <v>29260.86</v>
      </c>
      <c r="V106" s="256">
        <v>0</v>
      </c>
    </row>
    <row r="107" spans="2:22" x14ac:dyDescent="0.25">
      <c r="B107" s="256" t="s">
        <v>332</v>
      </c>
      <c r="C107" s="256" t="s">
        <v>344</v>
      </c>
      <c r="D107" s="256">
        <v>100</v>
      </c>
      <c r="E107" s="493" t="s">
        <v>369</v>
      </c>
      <c r="F107" s="493" t="s">
        <v>671</v>
      </c>
      <c r="G107" s="256" t="s">
        <v>972</v>
      </c>
      <c r="H107" s="256" t="s">
        <v>1243</v>
      </c>
      <c r="I107" s="256" t="s">
        <v>1617</v>
      </c>
      <c r="J107" s="256">
        <v>83101</v>
      </c>
      <c r="K107" s="256">
        <v>1</v>
      </c>
      <c r="L107" s="256">
        <v>7</v>
      </c>
      <c r="M107" s="256">
        <v>8</v>
      </c>
      <c r="N107" s="256" t="s">
        <v>1267</v>
      </c>
      <c r="O107" s="256" t="s">
        <v>1617</v>
      </c>
      <c r="P107" s="256">
        <v>124</v>
      </c>
      <c r="Q107" s="256">
        <v>2</v>
      </c>
      <c r="R107" s="256">
        <v>0</v>
      </c>
      <c r="S107" s="256" t="s">
        <v>1864</v>
      </c>
      <c r="T107" s="256" t="s">
        <v>1865</v>
      </c>
      <c r="U107" s="256">
        <v>27002.85</v>
      </c>
      <c r="V107" s="256">
        <v>0</v>
      </c>
    </row>
    <row r="108" spans="2:22" x14ac:dyDescent="0.25">
      <c r="B108" s="256" t="s">
        <v>332</v>
      </c>
      <c r="C108" s="256" t="s">
        <v>344</v>
      </c>
      <c r="D108" s="256">
        <v>100</v>
      </c>
      <c r="E108" s="493" t="s">
        <v>429</v>
      </c>
      <c r="F108" s="493" t="s">
        <v>731</v>
      </c>
      <c r="G108" s="256" t="s">
        <v>1028</v>
      </c>
      <c r="H108" s="256" t="s">
        <v>1242</v>
      </c>
      <c r="I108" s="256" t="s">
        <v>1617</v>
      </c>
      <c r="J108" s="256">
        <v>83101</v>
      </c>
      <c r="K108" s="256">
        <v>1</v>
      </c>
      <c r="L108" s="256">
        <v>7</v>
      </c>
      <c r="M108" s="256">
        <v>6</v>
      </c>
      <c r="N108" s="256" t="s">
        <v>1266</v>
      </c>
      <c r="O108" s="256" t="s">
        <v>1617</v>
      </c>
      <c r="P108" s="256">
        <v>315</v>
      </c>
      <c r="Q108" s="256">
        <v>2</v>
      </c>
      <c r="R108" s="256">
        <v>0</v>
      </c>
      <c r="S108" s="256" t="s">
        <v>1864</v>
      </c>
      <c r="T108" s="256" t="s">
        <v>1865</v>
      </c>
      <c r="U108" s="256">
        <v>22613.759999999998</v>
      </c>
      <c r="V108" s="256">
        <v>0</v>
      </c>
    </row>
    <row r="109" spans="2:22" x14ac:dyDescent="0.25">
      <c r="B109" s="256" t="s">
        <v>332</v>
      </c>
      <c r="C109" s="256" t="s">
        <v>344</v>
      </c>
      <c r="D109" s="256">
        <v>100</v>
      </c>
      <c r="E109" s="493" t="s">
        <v>358</v>
      </c>
      <c r="F109" s="493" t="s">
        <v>660</v>
      </c>
      <c r="G109" s="256" t="s">
        <v>1241</v>
      </c>
      <c r="H109" s="256" t="s">
        <v>1242</v>
      </c>
      <c r="I109" s="256" t="s">
        <v>1617</v>
      </c>
      <c r="J109" s="256">
        <v>83101</v>
      </c>
      <c r="K109" s="256">
        <v>1</v>
      </c>
      <c r="L109" s="256">
        <v>7</v>
      </c>
      <c r="M109" s="256">
        <v>8</v>
      </c>
      <c r="N109" s="256" t="s">
        <v>1266</v>
      </c>
      <c r="O109" s="256" t="s">
        <v>1617</v>
      </c>
      <c r="P109" s="256">
        <v>72</v>
      </c>
      <c r="Q109" s="256">
        <v>2</v>
      </c>
      <c r="R109" s="256">
        <v>0</v>
      </c>
      <c r="S109" s="256" t="s">
        <v>1864</v>
      </c>
      <c r="T109" s="256" t="s">
        <v>1865</v>
      </c>
      <c r="U109" s="256">
        <v>23492.07</v>
      </c>
      <c r="V109" s="256">
        <v>0</v>
      </c>
    </row>
    <row r="110" spans="2:22" x14ac:dyDescent="0.25">
      <c r="B110" s="256" t="s">
        <v>332</v>
      </c>
      <c r="C110" s="256" t="s">
        <v>344</v>
      </c>
      <c r="D110" s="256">
        <v>100</v>
      </c>
      <c r="E110" s="493" t="s">
        <v>532</v>
      </c>
      <c r="F110" s="493" t="s">
        <v>834</v>
      </c>
      <c r="G110" s="256" t="s">
        <v>1121</v>
      </c>
      <c r="H110" s="256" t="s">
        <v>1238</v>
      </c>
      <c r="I110" s="256" t="s">
        <v>1617</v>
      </c>
      <c r="J110" s="256">
        <v>83101</v>
      </c>
      <c r="K110" s="256">
        <v>1</v>
      </c>
      <c r="L110" s="256">
        <v>7</v>
      </c>
      <c r="M110" s="256">
        <v>6</v>
      </c>
      <c r="N110" s="256" t="s">
        <v>346</v>
      </c>
      <c r="O110" s="256" t="s">
        <v>1617</v>
      </c>
      <c r="P110" s="256">
        <v>235</v>
      </c>
      <c r="Q110" s="256">
        <v>2</v>
      </c>
      <c r="R110" s="256">
        <v>0</v>
      </c>
      <c r="S110" s="256" t="s">
        <v>1864</v>
      </c>
      <c r="T110" s="256" t="s">
        <v>1865</v>
      </c>
      <c r="U110" s="256">
        <v>35396.01</v>
      </c>
      <c r="V110" s="256">
        <v>0</v>
      </c>
    </row>
    <row r="111" spans="2:22" x14ac:dyDescent="0.25">
      <c r="B111" s="256" t="s">
        <v>332</v>
      </c>
      <c r="C111" s="256" t="s">
        <v>344</v>
      </c>
      <c r="D111" s="256">
        <v>100</v>
      </c>
      <c r="E111" s="493" t="s">
        <v>643</v>
      </c>
      <c r="F111" s="493" t="s">
        <v>945</v>
      </c>
      <c r="G111" s="256" t="s">
        <v>1227</v>
      </c>
      <c r="H111" s="256" t="s">
        <v>1245</v>
      </c>
      <c r="I111" s="256" t="s">
        <v>1617</v>
      </c>
      <c r="J111" s="256">
        <v>83101</v>
      </c>
      <c r="K111" s="256">
        <v>1</v>
      </c>
      <c r="L111" s="256">
        <v>7</v>
      </c>
      <c r="M111" s="256">
        <v>6</v>
      </c>
      <c r="N111" s="256" t="s">
        <v>347</v>
      </c>
      <c r="O111" s="256" t="s">
        <v>1617</v>
      </c>
      <c r="P111" s="256">
        <v>267</v>
      </c>
      <c r="Q111" s="256">
        <v>2</v>
      </c>
      <c r="R111" s="256">
        <v>0</v>
      </c>
      <c r="S111" s="256" t="s">
        <v>1864</v>
      </c>
      <c r="T111" s="256" t="s">
        <v>1865</v>
      </c>
      <c r="U111" s="256">
        <v>28615.200000000001</v>
      </c>
      <c r="V111" s="256">
        <v>0</v>
      </c>
    </row>
    <row r="112" spans="2:22" x14ac:dyDescent="0.25">
      <c r="B112" s="256" t="s">
        <v>332</v>
      </c>
      <c r="C112" s="256" t="s">
        <v>344</v>
      </c>
      <c r="D112" s="256">
        <v>100</v>
      </c>
      <c r="E112" s="493" t="s">
        <v>468</v>
      </c>
      <c r="F112" s="493" t="s">
        <v>770</v>
      </c>
      <c r="G112" s="256" t="s">
        <v>1065</v>
      </c>
      <c r="H112" s="256" t="s">
        <v>1242</v>
      </c>
      <c r="I112" s="256" t="s">
        <v>1617</v>
      </c>
      <c r="J112" s="256">
        <v>83101</v>
      </c>
      <c r="K112" s="256">
        <v>1</v>
      </c>
      <c r="L112" s="256">
        <v>7</v>
      </c>
      <c r="M112" s="256">
        <v>8</v>
      </c>
      <c r="N112" s="256" t="s">
        <v>1266</v>
      </c>
      <c r="O112" s="256" t="s">
        <v>1617</v>
      </c>
      <c r="P112" s="256">
        <v>265</v>
      </c>
      <c r="Q112" s="256">
        <v>2</v>
      </c>
      <c r="R112" s="256">
        <v>0</v>
      </c>
      <c r="S112" s="256" t="s">
        <v>1864</v>
      </c>
      <c r="T112" s="256" t="s">
        <v>1865</v>
      </c>
      <c r="U112" s="256">
        <v>33950.19</v>
      </c>
      <c r="V112" s="256">
        <v>0</v>
      </c>
    </row>
    <row r="113" spans="2:22" x14ac:dyDescent="0.25">
      <c r="B113" s="256" t="s">
        <v>332</v>
      </c>
      <c r="C113" s="256" t="s">
        <v>344</v>
      </c>
      <c r="D113" s="256">
        <v>100</v>
      </c>
      <c r="E113" s="493" t="s">
        <v>561</v>
      </c>
      <c r="F113" s="493" t="s">
        <v>863</v>
      </c>
      <c r="G113" s="256" t="s">
        <v>1149</v>
      </c>
      <c r="H113" s="256" t="s">
        <v>1245</v>
      </c>
      <c r="I113" s="256" t="s">
        <v>1617</v>
      </c>
      <c r="J113" s="256">
        <v>83101</v>
      </c>
      <c r="K113" s="256">
        <v>1</v>
      </c>
      <c r="L113" s="256">
        <v>7</v>
      </c>
      <c r="M113" s="256">
        <v>7</v>
      </c>
      <c r="N113" s="256" t="s">
        <v>347</v>
      </c>
      <c r="O113" s="256" t="s">
        <v>1617</v>
      </c>
      <c r="P113" s="256">
        <v>130</v>
      </c>
      <c r="Q113" s="256">
        <v>2</v>
      </c>
      <c r="R113" s="256">
        <v>0</v>
      </c>
      <c r="S113" s="256" t="s">
        <v>1864</v>
      </c>
      <c r="T113" s="256" t="s">
        <v>1865</v>
      </c>
      <c r="U113" s="256">
        <v>33107.519999999997</v>
      </c>
      <c r="V113" s="256">
        <v>0</v>
      </c>
    </row>
    <row r="114" spans="2:22" x14ac:dyDescent="0.25">
      <c r="B114" s="256" t="s">
        <v>332</v>
      </c>
      <c r="C114" s="256" t="s">
        <v>344</v>
      </c>
      <c r="D114" s="256">
        <v>100</v>
      </c>
      <c r="E114" s="493" t="s">
        <v>488</v>
      </c>
      <c r="F114" s="493" t="s">
        <v>790</v>
      </c>
      <c r="G114" s="256" t="s">
        <v>1084</v>
      </c>
      <c r="H114" s="256" t="s">
        <v>1238</v>
      </c>
      <c r="I114" s="256" t="s">
        <v>1617</v>
      </c>
      <c r="J114" s="256">
        <v>83101</v>
      </c>
      <c r="K114" s="256">
        <v>1</v>
      </c>
      <c r="L114" s="256">
        <v>7</v>
      </c>
      <c r="M114" s="256">
        <v>6</v>
      </c>
      <c r="N114" s="256" t="s">
        <v>346</v>
      </c>
      <c r="O114" s="256" t="s">
        <v>1617</v>
      </c>
      <c r="P114" s="256">
        <v>276</v>
      </c>
      <c r="Q114" s="256">
        <v>2</v>
      </c>
      <c r="R114" s="256">
        <v>0</v>
      </c>
      <c r="S114" s="256" t="s">
        <v>1864</v>
      </c>
      <c r="T114" s="256" t="s">
        <v>1865</v>
      </c>
      <c r="U114" s="256">
        <v>31948.14</v>
      </c>
      <c r="V114" s="256">
        <v>0</v>
      </c>
    </row>
    <row r="115" spans="2:22" x14ac:dyDescent="0.25">
      <c r="B115" s="256" t="s">
        <v>332</v>
      </c>
      <c r="C115" s="256" t="s">
        <v>344</v>
      </c>
      <c r="D115" s="256">
        <v>100</v>
      </c>
      <c r="E115" s="493" t="s">
        <v>648</v>
      </c>
      <c r="F115" s="493" t="s">
        <v>950</v>
      </c>
      <c r="G115" s="256" t="s">
        <v>1232</v>
      </c>
      <c r="H115" s="256" t="s">
        <v>1238</v>
      </c>
      <c r="I115" s="256" t="s">
        <v>1617</v>
      </c>
      <c r="J115" s="256">
        <v>83101</v>
      </c>
      <c r="K115" s="256">
        <v>1</v>
      </c>
      <c r="L115" s="256">
        <v>7</v>
      </c>
      <c r="M115" s="256">
        <v>6</v>
      </c>
      <c r="N115" s="256" t="s">
        <v>346</v>
      </c>
      <c r="O115" s="256" t="s">
        <v>1617</v>
      </c>
      <c r="P115" s="256">
        <v>179</v>
      </c>
      <c r="Q115" s="256">
        <v>2</v>
      </c>
      <c r="R115" s="256">
        <v>0</v>
      </c>
      <c r="S115" s="256" t="s">
        <v>1864</v>
      </c>
      <c r="T115" s="256" t="s">
        <v>1865</v>
      </c>
      <c r="U115" s="256">
        <v>34129.11</v>
      </c>
      <c r="V115" s="256">
        <v>0</v>
      </c>
    </row>
    <row r="116" spans="2:22" x14ac:dyDescent="0.25">
      <c r="B116" s="256" t="s">
        <v>332</v>
      </c>
      <c r="C116" s="256" t="s">
        <v>344</v>
      </c>
      <c r="D116" s="256">
        <v>100</v>
      </c>
      <c r="E116" s="493" t="s">
        <v>412</v>
      </c>
      <c r="F116" s="493" t="s">
        <v>714</v>
      </c>
      <c r="G116" s="256" t="s">
        <v>1012</v>
      </c>
      <c r="H116" s="256" t="s">
        <v>1238</v>
      </c>
      <c r="I116" s="256" t="s">
        <v>1617</v>
      </c>
      <c r="J116" s="256">
        <v>83101</v>
      </c>
      <c r="K116" s="256">
        <v>1</v>
      </c>
      <c r="L116" s="256">
        <v>7</v>
      </c>
      <c r="M116" s="256">
        <v>7</v>
      </c>
      <c r="N116" s="256" t="s">
        <v>346</v>
      </c>
      <c r="O116" s="256" t="s">
        <v>1617</v>
      </c>
      <c r="P116" s="256">
        <v>303</v>
      </c>
      <c r="Q116" s="256">
        <v>2</v>
      </c>
      <c r="R116" s="256">
        <v>0</v>
      </c>
      <c r="S116" s="256" t="s">
        <v>1864</v>
      </c>
      <c r="T116" s="256" t="s">
        <v>1865</v>
      </c>
      <c r="U116" s="256">
        <v>44391.26</v>
      </c>
      <c r="V116" s="256">
        <v>0</v>
      </c>
    </row>
    <row r="117" spans="2:22" x14ac:dyDescent="0.25">
      <c r="B117" s="256" t="s">
        <v>332</v>
      </c>
      <c r="C117" s="256" t="s">
        <v>344</v>
      </c>
      <c r="D117" s="256">
        <v>100</v>
      </c>
      <c r="E117" s="493" t="s">
        <v>597</v>
      </c>
      <c r="F117" s="493" t="s">
        <v>899</v>
      </c>
      <c r="G117" s="256" t="s">
        <v>1184</v>
      </c>
      <c r="H117" s="256" t="s">
        <v>1249</v>
      </c>
      <c r="I117" s="256" t="s">
        <v>1617</v>
      </c>
      <c r="J117" s="256">
        <v>83101</v>
      </c>
      <c r="K117" s="256">
        <v>1</v>
      </c>
      <c r="L117" s="256">
        <v>7</v>
      </c>
      <c r="M117" s="256">
        <v>5</v>
      </c>
      <c r="N117" s="256" t="s">
        <v>1270</v>
      </c>
      <c r="O117" s="256" t="s">
        <v>1617</v>
      </c>
      <c r="P117" s="256">
        <v>3</v>
      </c>
      <c r="Q117" s="256">
        <v>2</v>
      </c>
      <c r="R117" s="256">
        <v>0</v>
      </c>
      <c r="S117" s="256" t="s">
        <v>1864</v>
      </c>
      <c r="T117" s="256" t="s">
        <v>1865</v>
      </c>
      <c r="U117" s="256">
        <v>30913.85</v>
      </c>
      <c r="V117" s="256">
        <v>0</v>
      </c>
    </row>
    <row r="118" spans="2:22" x14ac:dyDescent="0.25">
      <c r="B118" s="256" t="s">
        <v>332</v>
      </c>
      <c r="C118" s="256" t="s">
        <v>344</v>
      </c>
      <c r="D118" s="256">
        <v>100</v>
      </c>
      <c r="E118" s="493" t="s">
        <v>1842</v>
      </c>
      <c r="F118" s="493" t="s">
        <v>1843</v>
      </c>
      <c r="G118" s="256" t="s">
        <v>1858</v>
      </c>
      <c r="H118" s="256" t="s">
        <v>1238</v>
      </c>
      <c r="I118" s="256" t="s">
        <v>1617</v>
      </c>
      <c r="J118" s="256">
        <v>83101</v>
      </c>
      <c r="K118" s="256">
        <v>1</v>
      </c>
      <c r="L118" s="256">
        <v>7</v>
      </c>
      <c r="M118" s="256">
        <v>8</v>
      </c>
      <c r="N118" s="256" t="s">
        <v>346</v>
      </c>
      <c r="O118" s="256" t="s">
        <v>1617</v>
      </c>
      <c r="P118" s="256">
        <v>1503</v>
      </c>
      <c r="Q118" s="256">
        <v>2</v>
      </c>
      <c r="R118" s="256">
        <v>0</v>
      </c>
      <c r="S118" s="256" t="s">
        <v>1864</v>
      </c>
      <c r="T118" s="256" t="s">
        <v>1865</v>
      </c>
      <c r="U118" s="256">
        <v>11599.27</v>
      </c>
      <c r="V118" s="256">
        <v>0</v>
      </c>
    </row>
    <row r="119" spans="2:22" x14ac:dyDescent="0.25">
      <c r="B119" s="256" t="s">
        <v>332</v>
      </c>
      <c r="C119" s="256" t="s">
        <v>344</v>
      </c>
      <c r="D119" s="256">
        <v>100</v>
      </c>
      <c r="E119" s="493" t="s">
        <v>618</v>
      </c>
      <c r="F119" s="493" t="s">
        <v>920</v>
      </c>
      <c r="G119" s="256" t="s">
        <v>1204</v>
      </c>
      <c r="H119" s="256" t="s">
        <v>1252</v>
      </c>
      <c r="I119" s="256" t="s">
        <v>1617</v>
      </c>
      <c r="J119" s="256">
        <v>83101</v>
      </c>
      <c r="K119" s="256">
        <v>1</v>
      </c>
      <c r="L119" s="256">
        <v>7</v>
      </c>
      <c r="M119" s="256">
        <v>10</v>
      </c>
      <c r="N119" s="256" t="s">
        <v>1272</v>
      </c>
      <c r="O119" s="256" t="s">
        <v>1617</v>
      </c>
      <c r="P119" s="256">
        <v>1516</v>
      </c>
      <c r="Q119" s="256">
        <v>2</v>
      </c>
      <c r="R119" s="256">
        <v>0</v>
      </c>
      <c r="S119" s="256" t="s">
        <v>1864</v>
      </c>
      <c r="T119" s="256" t="s">
        <v>1865</v>
      </c>
      <c r="U119" s="256">
        <v>36244.71</v>
      </c>
      <c r="V119" s="256">
        <v>0</v>
      </c>
    </row>
    <row r="120" spans="2:22" x14ac:dyDescent="0.25">
      <c r="B120" s="256" t="s">
        <v>332</v>
      </c>
      <c r="C120" s="256" t="s">
        <v>344</v>
      </c>
      <c r="D120" s="256">
        <v>100</v>
      </c>
      <c r="E120" s="493" t="s">
        <v>545</v>
      </c>
      <c r="F120" s="493" t="s">
        <v>847</v>
      </c>
      <c r="G120" s="256" t="s">
        <v>1133</v>
      </c>
      <c r="H120" s="256" t="s">
        <v>1244</v>
      </c>
      <c r="I120" s="256" t="s">
        <v>1617</v>
      </c>
      <c r="J120" s="256">
        <v>83101</v>
      </c>
      <c r="K120" s="256">
        <v>1</v>
      </c>
      <c r="L120" s="256">
        <v>7</v>
      </c>
      <c r="M120" s="256">
        <v>1</v>
      </c>
      <c r="N120" s="256" t="s">
        <v>1268</v>
      </c>
      <c r="O120" s="256" t="s">
        <v>1617</v>
      </c>
      <c r="P120" s="256">
        <v>158</v>
      </c>
      <c r="Q120" s="256">
        <v>2</v>
      </c>
      <c r="R120" s="256">
        <v>0</v>
      </c>
      <c r="S120" s="256" t="s">
        <v>1864</v>
      </c>
      <c r="T120" s="256" t="s">
        <v>1865</v>
      </c>
      <c r="U120" s="256">
        <v>20154.89</v>
      </c>
      <c r="V120" s="256">
        <v>0</v>
      </c>
    </row>
    <row r="121" spans="2:22" x14ac:dyDescent="0.25">
      <c r="B121" s="256" t="s">
        <v>332</v>
      </c>
      <c r="C121" s="256" t="s">
        <v>344</v>
      </c>
      <c r="D121" s="256">
        <v>100</v>
      </c>
      <c r="E121" s="493" t="s">
        <v>443</v>
      </c>
      <c r="F121" s="493" t="s">
        <v>745</v>
      </c>
      <c r="G121" s="256" t="s">
        <v>1042</v>
      </c>
      <c r="H121" s="256" t="s">
        <v>1238</v>
      </c>
      <c r="I121" s="256" t="s">
        <v>1617</v>
      </c>
      <c r="J121" s="256">
        <v>83101</v>
      </c>
      <c r="K121" s="256">
        <v>1</v>
      </c>
      <c r="L121" s="256">
        <v>7</v>
      </c>
      <c r="M121" s="256">
        <v>6</v>
      </c>
      <c r="N121" s="256" t="s">
        <v>346</v>
      </c>
      <c r="O121" s="256" t="s">
        <v>1617</v>
      </c>
      <c r="P121" s="256">
        <v>255</v>
      </c>
      <c r="Q121" s="256">
        <v>2</v>
      </c>
      <c r="R121" s="256">
        <v>0</v>
      </c>
      <c r="S121" s="256" t="s">
        <v>1864</v>
      </c>
      <c r="T121" s="256" t="s">
        <v>1865</v>
      </c>
      <c r="U121" s="256">
        <v>42414.09</v>
      </c>
      <c r="V121" s="256">
        <v>0</v>
      </c>
    </row>
    <row r="122" spans="2:22" x14ac:dyDescent="0.25">
      <c r="B122" s="256" t="s">
        <v>332</v>
      </c>
      <c r="C122" s="256" t="s">
        <v>344</v>
      </c>
      <c r="D122" s="256">
        <v>100</v>
      </c>
      <c r="E122" s="493" t="s">
        <v>368</v>
      </c>
      <c r="F122" s="493" t="s">
        <v>670</v>
      </c>
      <c r="G122" s="256" t="s">
        <v>971</v>
      </c>
      <c r="H122" s="256" t="s">
        <v>1238</v>
      </c>
      <c r="I122" s="256" t="s">
        <v>1617</v>
      </c>
      <c r="J122" s="256">
        <v>83101</v>
      </c>
      <c r="K122" s="256">
        <v>1</v>
      </c>
      <c r="L122" s="256">
        <v>7</v>
      </c>
      <c r="M122" s="256">
        <v>8</v>
      </c>
      <c r="N122" s="256" t="s">
        <v>346</v>
      </c>
      <c r="O122" s="256" t="s">
        <v>1617</v>
      </c>
      <c r="P122" s="256">
        <v>182</v>
      </c>
      <c r="Q122" s="256">
        <v>2</v>
      </c>
      <c r="R122" s="256">
        <v>0</v>
      </c>
      <c r="S122" s="256" t="s">
        <v>1864</v>
      </c>
      <c r="T122" s="256" t="s">
        <v>1865</v>
      </c>
      <c r="U122" s="256">
        <v>29067.03</v>
      </c>
      <c r="V122" s="256">
        <v>0</v>
      </c>
    </row>
    <row r="123" spans="2:22" x14ac:dyDescent="0.25">
      <c r="B123" s="256" t="s">
        <v>332</v>
      </c>
      <c r="C123" s="256" t="s">
        <v>344</v>
      </c>
      <c r="D123" s="256">
        <v>100</v>
      </c>
      <c r="E123" s="493" t="s">
        <v>391</v>
      </c>
      <c r="F123" s="493" t="s">
        <v>693</v>
      </c>
      <c r="G123" s="256" t="s">
        <v>991</v>
      </c>
      <c r="H123" s="256" t="s">
        <v>1238</v>
      </c>
      <c r="I123" s="256" t="s">
        <v>1617</v>
      </c>
      <c r="J123" s="256">
        <v>83101</v>
      </c>
      <c r="K123" s="256">
        <v>1</v>
      </c>
      <c r="L123" s="256">
        <v>7</v>
      </c>
      <c r="M123" s="256">
        <v>8</v>
      </c>
      <c r="N123" s="256" t="s">
        <v>346</v>
      </c>
      <c r="O123" s="256" t="s">
        <v>1617</v>
      </c>
      <c r="P123" s="256">
        <v>242</v>
      </c>
      <c r="Q123" s="256">
        <v>2</v>
      </c>
      <c r="R123" s="256">
        <v>0</v>
      </c>
      <c r="S123" s="256" t="s">
        <v>1864</v>
      </c>
      <c r="T123" s="256" t="s">
        <v>1865</v>
      </c>
      <c r="U123" s="256">
        <v>35234.58</v>
      </c>
      <c r="V123" s="256">
        <v>0</v>
      </c>
    </row>
    <row r="124" spans="2:22" x14ac:dyDescent="0.25">
      <c r="B124" s="256" t="s">
        <v>332</v>
      </c>
      <c r="C124" s="256" t="s">
        <v>344</v>
      </c>
      <c r="D124" s="256">
        <v>100</v>
      </c>
      <c r="E124" s="493" t="s">
        <v>389</v>
      </c>
      <c r="F124" s="493" t="s">
        <v>691</v>
      </c>
      <c r="G124" s="256" t="s">
        <v>1261</v>
      </c>
      <c r="H124" s="256" t="s">
        <v>1246</v>
      </c>
      <c r="I124" s="256" t="s">
        <v>1617</v>
      </c>
      <c r="J124" s="256">
        <v>83101</v>
      </c>
      <c r="K124" s="256">
        <v>1</v>
      </c>
      <c r="L124" s="256">
        <v>7</v>
      </c>
      <c r="M124" s="256">
        <v>7</v>
      </c>
      <c r="N124" s="256" t="s">
        <v>348</v>
      </c>
      <c r="O124" s="256" t="s">
        <v>1617</v>
      </c>
      <c r="P124" s="256">
        <v>29</v>
      </c>
      <c r="Q124" s="256">
        <v>2</v>
      </c>
      <c r="R124" s="256">
        <v>0</v>
      </c>
      <c r="S124" s="256" t="s">
        <v>1864</v>
      </c>
      <c r="T124" s="256" t="s">
        <v>1865</v>
      </c>
      <c r="U124" s="256">
        <v>29086.84</v>
      </c>
      <c r="V124" s="256">
        <v>0</v>
      </c>
    </row>
    <row r="125" spans="2:22" x14ac:dyDescent="0.25">
      <c r="B125" s="256" t="s">
        <v>332</v>
      </c>
      <c r="C125" s="256" t="s">
        <v>344</v>
      </c>
      <c r="D125" s="256">
        <v>100</v>
      </c>
      <c r="E125" s="493" t="s">
        <v>400</v>
      </c>
      <c r="F125" s="493" t="s">
        <v>702</v>
      </c>
      <c r="G125" s="256" t="s">
        <v>1000</v>
      </c>
      <c r="H125" s="256" t="s">
        <v>1238</v>
      </c>
      <c r="I125" s="256" t="s">
        <v>1617</v>
      </c>
      <c r="J125" s="256">
        <v>83101</v>
      </c>
      <c r="K125" s="256">
        <v>1</v>
      </c>
      <c r="L125" s="256">
        <v>7</v>
      </c>
      <c r="M125" s="256">
        <v>7</v>
      </c>
      <c r="N125" s="256" t="s">
        <v>346</v>
      </c>
      <c r="O125" s="256" t="s">
        <v>1617</v>
      </c>
      <c r="P125" s="256">
        <v>273</v>
      </c>
      <c r="Q125" s="256">
        <v>2</v>
      </c>
      <c r="R125" s="256">
        <v>0</v>
      </c>
      <c r="S125" s="256" t="s">
        <v>1864</v>
      </c>
      <c r="T125" s="256" t="s">
        <v>1865</v>
      </c>
      <c r="U125" s="256">
        <v>41762.879999999997</v>
      </c>
      <c r="V125" s="256">
        <v>0</v>
      </c>
    </row>
    <row r="126" spans="2:22" x14ac:dyDescent="0.25">
      <c r="B126" s="256" t="s">
        <v>332</v>
      </c>
      <c r="C126" s="256" t="s">
        <v>344</v>
      </c>
      <c r="D126" s="256">
        <v>100</v>
      </c>
      <c r="E126" s="493" t="s">
        <v>482</v>
      </c>
      <c r="F126" s="493" t="s">
        <v>784</v>
      </c>
      <c r="G126" s="256" t="s">
        <v>1079</v>
      </c>
      <c r="H126" s="256" t="s">
        <v>1242</v>
      </c>
      <c r="I126" s="256" t="s">
        <v>1617</v>
      </c>
      <c r="J126" s="256">
        <v>83101</v>
      </c>
      <c r="K126" s="256">
        <v>1</v>
      </c>
      <c r="L126" s="256">
        <v>7</v>
      </c>
      <c r="M126" s="256">
        <v>6</v>
      </c>
      <c r="N126" s="256" t="s">
        <v>1266</v>
      </c>
      <c r="O126" s="256" t="s">
        <v>1617</v>
      </c>
      <c r="P126" s="256">
        <v>147</v>
      </c>
      <c r="Q126" s="256">
        <v>2</v>
      </c>
      <c r="R126" s="256">
        <v>0</v>
      </c>
      <c r="S126" s="256" t="s">
        <v>1864</v>
      </c>
      <c r="T126" s="256" t="s">
        <v>1865</v>
      </c>
      <c r="U126" s="256">
        <v>32854.15</v>
      </c>
      <c r="V126" s="256">
        <v>0</v>
      </c>
    </row>
    <row r="127" spans="2:22" x14ac:dyDescent="0.25">
      <c r="B127" s="256" t="s">
        <v>332</v>
      </c>
      <c r="C127" s="256" t="s">
        <v>344</v>
      </c>
      <c r="D127" s="256">
        <v>100</v>
      </c>
      <c r="E127" s="493" t="s">
        <v>634</v>
      </c>
      <c r="F127" s="493" t="s">
        <v>936</v>
      </c>
      <c r="G127" s="256" t="s">
        <v>1218</v>
      </c>
      <c r="H127" s="256" t="s">
        <v>1238</v>
      </c>
      <c r="I127" s="256" t="s">
        <v>1617</v>
      </c>
      <c r="J127" s="256">
        <v>83101</v>
      </c>
      <c r="K127" s="256">
        <v>1</v>
      </c>
      <c r="L127" s="256">
        <v>7</v>
      </c>
      <c r="M127" s="256">
        <v>8</v>
      </c>
      <c r="N127" s="256" t="s">
        <v>346</v>
      </c>
      <c r="O127" s="256" t="s">
        <v>1617</v>
      </c>
      <c r="P127" s="256">
        <v>298</v>
      </c>
      <c r="Q127" s="256">
        <v>2</v>
      </c>
      <c r="R127" s="256">
        <v>0</v>
      </c>
      <c r="S127" s="256" t="s">
        <v>1864</v>
      </c>
      <c r="T127" s="256" t="s">
        <v>1865</v>
      </c>
      <c r="U127" s="256">
        <v>25170.85</v>
      </c>
      <c r="V127" s="256">
        <v>0</v>
      </c>
    </row>
    <row r="128" spans="2:22" x14ac:dyDescent="0.25">
      <c r="B128" s="256" t="s">
        <v>332</v>
      </c>
      <c r="C128" s="256" t="s">
        <v>344</v>
      </c>
      <c r="D128" s="256">
        <v>100</v>
      </c>
      <c r="E128" s="493" t="s">
        <v>577</v>
      </c>
      <c r="F128" s="493" t="s">
        <v>879</v>
      </c>
      <c r="G128" s="256" t="s">
        <v>1164</v>
      </c>
      <c r="H128" s="256" t="s">
        <v>1768</v>
      </c>
      <c r="I128" s="256" t="s">
        <v>1617</v>
      </c>
      <c r="J128" s="256">
        <v>83101</v>
      </c>
      <c r="K128" s="256">
        <v>1</v>
      </c>
      <c r="L128" s="256">
        <v>7</v>
      </c>
      <c r="M128" s="256">
        <v>7</v>
      </c>
      <c r="N128" s="256" t="s">
        <v>1271</v>
      </c>
      <c r="O128" s="256" t="s">
        <v>1617</v>
      </c>
      <c r="P128" s="256">
        <v>1517</v>
      </c>
      <c r="Q128" s="256">
        <v>2</v>
      </c>
      <c r="R128" s="256">
        <v>0</v>
      </c>
      <c r="S128" s="256" t="s">
        <v>1864</v>
      </c>
      <c r="T128" s="256" t="s">
        <v>1865</v>
      </c>
      <c r="U128" s="256">
        <v>59942.22</v>
      </c>
      <c r="V128" s="256">
        <v>0</v>
      </c>
    </row>
    <row r="129" spans="2:22" x14ac:dyDescent="0.25">
      <c r="B129" s="256" t="s">
        <v>332</v>
      </c>
      <c r="C129" s="256" t="s">
        <v>344</v>
      </c>
      <c r="D129" s="256">
        <v>100</v>
      </c>
      <c r="E129" s="493" t="s">
        <v>382</v>
      </c>
      <c r="F129" s="493" t="s">
        <v>684</v>
      </c>
      <c r="G129" s="256" t="s">
        <v>984</v>
      </c>
      <c r="H129" s="256" t="s">
        <v>1243</v>
      </c>
      <c r="I129" s="256" t="s">
        <v>1617</v>
      </c>
      <c r="J129" s="256">
        <v>83101</v>
      </c>
      <c r="K129" s="256">
        <v>1</v>
      </c>
      <c r="L129" s="256">
        <v>7</v>
      </c>
      <c r="M129" s="256">
        <v>7</v>
      </c>
      <c r="N129" s="256" t="s">
        <v>1267</v>
      </c>
      <c r="O129" s="256" t="s">
        <v>1617</v>
      </c>
      <c r="P129" s="256">
        <v>171</v>
      </c>
      <c r="Q129" s="256">
        <v>2</v>
      </c>
      <c r="R129" s="256">
        <v>0</v>
      </c>
      <c r="S129" s="256" t="s">
        <v>1864</v>
      </c>
      <c r="T129" s="256" t="s">
        <v>1865</v>
      </c>
      <c r="U129" s="256">
        <v>20492.169999999998</v>
      </c>
      <c r="V129" s="256">
        <v>0</v>
      </c>
    </row>
    <row r="130" spans="2:22" x14ac:dyDescent="0.25">
      <c r="B130" s="256" t="s">
        <v>332</v>
      </c>
      <c r="C130" s="256" t="s">
        <v>344</v>
      </c>
      <c r="D130" s="256">
        <v>100</v>
      </c>
      <c r="E130" s="493" t="s">
        <v>1625</v>
      </c>
      <c r="F130" s="493" t="s">
        <v>1626</v>
      </c>
      <c r="G130" s="256" t="s">
        <v>1627</v>
      </c>
      <c r="H130" s="256" t="s">
        <v>1768</v>
      </c>
      <c r="I130" s="256" t="s">
        <v>1617</v>
      </c>
      <c r="J130" s="256">
        <v>83101</v>
      </c>
      <c r="K130" s="256">
        <v>1</v>
      </c>
      <c r="L130" s="256">
        <v>7</v>
      </c>
      <c r="M130" s="256">
        <v>1</v>
      </c>
      <c r="N130" s="256" t="s">
        <v>1271</v>
      </c>
      <c r="O130" s="256" t="s">
        <v>1617</v>
      </c>
      <c r="P130" s="256">
        <v>15</v>
      </c>
      <c r="Q130" s="256">
        <v>2</v>
      </c>
      <c r="R130" s="256">
        <v>0</v>
      </c>
      <c r="S130" s="256" t="s">
        <v>1864</v>
      </c>
      <c r="T130" s="256" t="s">
        <v>1865</v>
      </c>
      <c r="U130" s="256">
        <v>73499.72</v>
      </c>
      <c r="V130" s="256">
        <v>0</v>
      </c>
    </row>
    <row r="131" spans="2:22" x14ac:dyDescent="0.25">
      <c r="B131" s="256" t="s">
        <v>332</v>
      </c>
      <c r="C131" s="256" t="s">
        <v>344</v>
      </c>
      <c r="D131" s="256">
        <v>100</v>
      </c>
      <c r="E131" s="493" t="s">
        <v>434</v>
      </c>
      <c r="F131" s="493" t="s">
        <v>736</v>
      </c>
      <c r="G131" s="256" t="s">
        <v>1033</v>
      </c>
      <c r="H131" s="256" t="s">
        <v>1246</v>
      </c>
      <c r="I131" s="256" t="s">
        <v>1617</v>
      </c>
      <c r="J131" s="256">
        <v>83101</v>
      </c>
      <c r="K131" s="256">
        <v>1</v>
      </c>
      <c r="L131" s="256">
        <v>7</v>
      </c>
      <c r="M131" s="256">
        <v>7</v>
      </c>
      <c r="N131" s="256" t="s">
        <v>348</v>
      </c>
      <c r="O131" s="256" t="s">
        <v>1617</v>
      </c>
      <c r="P131" s="256">
        <v>129</v>
      </c>
      <c r="Q131" s="256">
        <v>2</v>
      </c>
      <c r="R131" s="256">
        <v>0</v>
      </c>
      <c r="S131" s="256" t="s">
        <v>1864</v>
      </c>
      <c r="T131" s="256" t="s">
        <v>1865</v>
      </c>
      <c r="U131" s="256">
        <v>27476.58</v>
      </c>
      <c r="V131" s="256">
        <v>0</v>
      </c>
    </row>
    <row r="132" spans="2:22" x14ac:dyDescent="0.25">
      <c r="B132" s="256" t="s">
        <v>332</v>
      </c>
      <c r="C132" s="256" t="s">
        <v>344</v>
      </c>
      <c r="D132" s="256">
        <v>100</v>
      </c>
      <c r="E132" s="493" t="s">
        <v>512</v>
      </c>
      <c r="F132" s="493" t="s">
        <v>814</v>
      </c>
      <c r="G132" s="256" t="s">
        <v>1106</v>
      </c>
      <c r="H132" s="256" t="s">
        <v>1238</v>
      </c>
      <c r="I132" s="256" t="s">
        <v>1617</v>
      </c>
      <c r="J132" s="256">
        <v>83101</v>
      </c>
      <c r="K132" s="256">
        <v>1</v>
      </c>
      <c r="L132" s="256">
        <v>7</v>
      </c>
      <c r="M132" s="256">
        <v>8</v>
      </c>
      <c r="N132" s="256" t="s">
        <v>346</v>
      </c>
      <c r="O132" s="256" t="s">
        <v>1617</v>
      </c>
      <c r="P132" s="256">
        <v>97</v>
      </c>
      <c r="Q132" s="256">
        <v>2</v>
      </c>
      <c r="R132" s="256">
        <v>0</v>
      </c>
      <c r="S132" s="256" t="s">
        <v>1864</v>
      </c>
      <c r="T132" s="256" t="s">
        <v>1865</v>
      </c>
      <c r="U132" s="256">
        <v>33446.300000000003</v>
      </c>
      <c r="V132" s="256">
        <v>0</v>
      </c>
    </row>
    <row r="133" spans="2:22" x14ac:dyDescent="0.25">
      <c r="B133" s="256" t="s">
        <v>332</v>
      </c>
      <c r="C133" s="256" t="s">
        <v>344</v>
      </c>
      <c r="D133" s="256">
        <v>100</v>
      </c>
      <c r="E133" s="493" t="s">
        <v>387</v>
      </c>
      <c r="F133" s="493" t="s">
        <v>689</v>
      </c>
      <c r="G133" s="256" t="s">
        <v>988</v>
      </c>
      <c r="H133" s="256" t="s">
        <v>1242</v>
      </c>
      <c r="I133" s="256" t="s">
        <v>1617</v>
      </c>
      <c r="J133" s="256">
        <v>83101</v>
      </c>
      <c r="K133" s="256">
        <v>1</v>
      </c>
      <c r="L133" s="256">
        <v>7</v>
      </c>
      <c r="M133" s="256">
        <v>8</v>
      </c>
      <c r="N133" s="256" t="s">
        <v>1266</v>
      </c>
      <c r="O133" s="256" t="s">
        <v>1617</v>
      </c>
      <c r="P133" s="256">
        <v>42</v>
      </c>
      <c r="Q133" s="256">
        <v>2</v>
      </c>
      <c r="R133" s="256">
        <v>0</v>
      </c>
      <c r="S133" s="256" t="s">
        <v>1864</v>
      </c>
      <c r="T133" s="256" t="s">
        <v>1865</v>
      </c>
      <c r="U133" s="256">
        <v>36899.25</v>
      </c>
      <c r="V133" s="256">
        <v>0</v>
      </c>
    </row>
    <row r="134" spans="2:22" x14ac:dyDescent="0.25">
      <c r="B134" s="256" t="s">
        <v>332</v>
      </c>
      <c r="C134" s="256" t="s">
        <v>344</v>
      </c>
      <c r="D134" s="256">
        <v>100</v>
      </c>
      <c r="E134" s="493" t="s">
        <v>359</v>
      </c>
      <c r="F134" s="493" t="s">
        <v>661</v>
      </c>
      <c r="G134" s="256" t="s">
        <v>962</v>
      </c>
      <c r="H134" s="256" t="s">
        <v>1245</v>
      </c>
      <c r="I134" s="256" t="s">
        <v>1617</v>
      </c>
      <c r="J134" s="256">
        <v>83101</v>
      </c>
      <c r="K134" s="256">
        <v>1</v>
      </c>
      <c r="L134" s="256">
        <v>7</v>
      </c>
      <c r="M134" s="256">
        <v>8</v>
      </c>
      <c r="N134" s="256" t="s">
        <v>347</v>
      </c>
      <c r="O134" s="256" t="s">
        <v>1617</v>
      </c>
      <c r="P134" s="256">
        <v>274</v>
      </c>
      <c r="Q134" s="256">
        <v>2</v>
      </c>
      <c r="R134" s="256">
        <v>0</v>
      </c>
      <c r="S134" s="256" t="s">
        <v>1864</v>
      </c>
      <c r="T134" s="256" t="s">
        <v>1865</v>
      </c>
      <c r="U134" s="256">
        <v>21470.49</v>
      </c>
      <c r="V134" s="256">
        <v>0</v>
      </c>
    </row>
    <row r="135" spans="2:22" x14ac:dyDescent="0.25">
      <c r="B135" s="256" t="s">
        <v>332</v>
      </c>
      <c r="C135" s="256" t="s">
        <v>344</v>
      </c>
      <c r="D135" s="256">
        <v>100</v>
      </c>
      <c r="E135" s="493" t="s">
        <v>410</v>
      </c>
      <c r="F135" s="493" t="s">
        <v>712</v>
      </c>
      <c r="G135" s="256" t="s">
        <v>1010</v>
      </c>
      <c r="H135" s="256" t="s">
        <v>1246</v>
      </c>
      <c r="I135" s="256" t="s">
        <v>1617</v>
      </c>
      <c r="J135" s="256">
        <v>83101</v>
      </c>
      <c r="K135" s="256">
        <v>1</v>
      </c>
      <c r="L135" s="256">
        <v>7</v>
      </c>
      <c r="M135" s="256">
        <v>7</v>
      </c>
      <c r="N135" s="256" t="s">
        <v>348</v>
      </c>
      <c r="O135" s="256" t="s">
        <v>1617</v>
      </c>
      <c r="P135" s="256">
        <v>243</v>
      </c>
      <c r="Q135" s="256">
        <v>2</v>
      </c>
      <c r="R135" s="256">
        <v>0</v>
      </c>
      <c r="S135" s="256" t="s">
        <v>1864</v>
      </c>
      <c r="T135" s="256" t="s">
        <v>1865</v>
      </c>
      <c r="U135" s="256">
        <v>22349.16</v>
      </c>
      <c r="V135" s="256">
        <v>0</v>
      </c>
    </row>
    <row r="136" spans="2:22" x14ac:dyDescent="0.25">
      <c r="B136" s="256" t="s">
        <v>332</v>
      </c>
      <c r="C136" s="256" t="s">
        <v>344</v>
      </c>
      <c r="D136" s="256">
        <v>100</v>
      </c>
      <c r="E136" s="493" t="s">
        <v>500</v>
      </c>
      <c r="F136" s="493" t="s">
        <v>802</v>
      </c>
      <c r="G136" s="256" t="s">
        <v>1095</v>
      </c>
      <c r="H136" s="256" t="s">
        <v>1246</v>
      </c>
      <c r="I136" s="256" t="s">
        <v>1617</v>
      </c>
      <c r="J136" s="256">
        <v>83101</v>
      </c>
      <c r="K136" s="256">
        <v>1</v>
      </c>
      <c r="L136" s="256">
        <v>7</v>
      </c>
      <c r="M136" s="256">
        <v>7</v>
      </c>
      <c r="N136" s="256" t="s">
        <v>348</v>
      </c>
      <c r="O136" s="256" t="s">
        <v>1617</v>
      </c>
      <c r="P136" s="256">
        <v>166</v>
      </c>
      <c r="Q136" s="256">
        <v>2</v>
      </c>
      <c r="R136" s="256">
        <v>0</v>
      </c>
      <c r="S136" s="256" t="s">
        <v>1864</v>
      </c>
      <c r="T136" s="256" t="s">
        <v>1865</v>
      </c>
      <c r="U136" s="256">
        <v>21165.39</v>
      </c>
      <c r="V136" s="256">
        <v>0</v>
      </c>
    </row>
    <row r="137" spans="2:22" x14ac:dyDescent="0.25">
      <c r="B137" s="256" t="s">
        <v>332</v>
      </c>
      <c r="C137" s="256" t="s">
        <v>344</v>
      </c>
      <c r="D137" s="256">
        <v>100</v>
      </c>
      <c r="E137" s="493" t="s">
        <v>583</v>
      </c>
      <c r="F137" s="493" t="s">
        <v>885</v>
      </c>
      <c r="G137" s="256" t="s">
        <v>1170</v>
      </c>
      <c r="H137" s="256" t="s">
        <v>1245</v>
      </c>
      <c r="I137" s="256" t="s">
        <v>1617</v>
      </c>
      <c r="J137" s="256">
        <v>83101</v>
      </c>
      <c r="K137" s="256">
        <v>1</v>
      </c>
      <c r="L137" s="256">
        <v>7</v>
      </c>
      <c r="M137" s="256">
        <v>10</v>
      </c>
      <c r="N137" s="256" t="s">
        <v>347</v>
      </c>
      <c r="O137" s="256" t="s">
        <v>1617</v>
      </c>
      <c r="P137" s="256">
        <v>1490</v>
      </c>
      <c r="Q137" s="256">
        <v>2</v>
      </c>
      <c r="R137" s="256">
        <v>0</v>
      </c>
      <c r="S137" s="256" t="s">
        <v>1864</v>
      </c>
      <c r="T137" s="256" t="s">
        <v>1865</v>
      </c>
      <c r="U137" s="256">
        <v>26024.57</v>
      </c>
      <c r="V137" s="256">
        <v>0</v>
      </c>
    </row>
    <row r="138" spans="2:22" x14ac:dyDescent="0.25">
      <c r="B138" s="256" t="s">
        <v>332</v>
      </c>
      <c r="C138" s="256" t="s">
        <v>344</v>
      </c>
      <c r="D138" s="256">
        <v>100</v>
      </c>
      <c r="E138" s="493" t="s">
        <v>517</v>
      </c>
      <c r="F138" s="493" t="s">
        <v>819</v>
      </c>
      <c r="G138" s="256" t="s">
        <v>1109</v>
      </c>
      <c r="H138" s="256" t="s">
        <v>1238</v>
      </c>
      <c r="I138" s="256" t="s">
        <v>1617</v>
      </c>
      <c r="J138" s="256">
        <v>83101</v>
      </c>
      <c r="K138" s="256">
        <v>1</v>
      </c>
      <c r="L138" s="256">
        <v>7</v>
      </c>
      <c r="M138" s="256">
        <v>6</v>
      </c>
      <c r="N138" s="256" t="s">
        <v>346</v>
      </c>
      <c r="O138" s="256" t="s">
        <v>1617</v>
      </c>
      <c r="P138" s="256">
        <v>163</v>
      </c>
      <c r="Q138" s="256">
        <v>2</v>
      </c>
      <c r="R138" s="256">
        <v>0</v>
      </c>
      <c r="S138" s="256" t="s">
        <v>1864</v>
      </c>
      <c r="T138" s="256" t="s">
        <v>1865</v>
      </c>
      <c r="U138" s="256">
        <v>28289.73</v>
      </c>
      <c r="V138" s="256">
        <v>0</v>
      </c>
    </row>
    <row r="139" spans="2:22" x14ac:dyDescent="0.25">
      <c r="B139" s="256" t="s">
        <v>332</v>
      </c>
      <c r="C139" s="256" t="s">
        <v>344</v>
      </c>
      <c r="D139" s="256">
        <v>100</v>
      </c>
      <c r="E139" s="493" t="s">
        <v>591</v>
      </c>
      <c r="F139" s="493" t="s">
        <v>893</v>
      </c>
      <c r="G139" s="256" t="s">
        <v>1178</v>
      </c>
      <c r="H139" s="256" t="s">
        <v>1246</v>
      </c>
      <c r="I139" s="256" t="s">
        <v>1617</v>
      </c>
      <c r="J139" s="256">
        <v>83101</v>
      </c>
      <c r="K139" s="256">
        <v>1</v>
      </c>
      <c r="L139" s="256">
        <v>7</v>
      </c>
      <c r="M139" s="256">
        <v>6</v>
      </c>
      <c r="N139" s="256" t="s">
        <v>348</v>
      </c>
      <c r="O139" s="256" t="s">
        <v>1617</v>
      </c>
      <c r="P139" s="256">
        <v>311</v>
      </c>
      <c r="Q139" s="256">
        <v>2</v>
      </c>
      <c r="R139" s="256">
        <v>0</v>
      </c>
      <c r="S139" s="256" t="s">
        <v>1864</v>
      </c>
      <c r="T139" s="256" t="s">
        <v>1865</v>
      </c>
      <c r="U139" s="256">
        <v>24898.69</v>
      </c>
      <c r="V139" s="256">
        <v>0</v>
      </c>
    </row>
    <row r="140" spans="2:22" x14ac:dyDescent="0.25">
      <c r="B140" s="256" t="s">
        <v>332</v>
      </c>
      <c r="C140" s="256" t="s">
        <v>344</v>
      </c>
      <c r="D140" s="256">
        <v>100</v>
      </c>
      <c r="E140" s="493" t="s">
        <v>433</v>
      </c>
      <c r="F140" s="493" t="s">
        <v>735</v>
      </c>
      <c r="G140" s="256" t="s">
        <v>1032</v>
      </c>
      <c r="H140" s="256" t="s">
        <v>1238</v>
      </c>
      <c r="I140" s="256" t="s">
        <v>1617</v>
      </c>
      <c r="J140" s="256">
        <v>83101</v>
      </c>
      <c r="K140" s="256">
        <v>1</v>
      </c>
      <c r="L140" s="256">
        <v>7</v>
      </c>
      <c r="M140" s="256">
        <v>7</v>
      </c>
      <c r="N140" s="256" t="s">
        <v>346</v>
      </c>
      <c r="O140" s="256" t="s">
        <v>1617</v>
      </c>
      <c r="P140" s="256">
        <v>229</v>
      </c>
      <c r="Q140" s="256">
        <v>2</v>
      </c>
      <c r="R140" s="256">
        <v>0</v>
      </c>
      <c r="S140" s="256" t="s">
        <v>1864</v>
      </c>
      <c r="T140" s="256" t="s">
        <v>1865</v>
      </c>
      <c r="U140" s="256">
        <v>20201.669999999998</v>
      </c>
      <c r="V140" s="256">
        <v>0</v>
      </c>
    </row>
    <row r="141" spans="2:22" x14ac:dyDescent="0.25">
      <c r="B141" s="256" t="s">
        <v>332</v>
      </c>
      <c r="C141" s="256" t="s">
        <v>344</v>
      </c>
      <c r="D141" s="256">
        <v>100</v>
      </c>
      <c r="E141" s="493" t="s">
        <v>381</v>
      </c>
      <c r="F141" s="493" t="s">
        <v>683</v>
      </c>
      <c r="G141" s="256" t="s">
        <v>983</v>
      </c>
      <c r="H141" s="256" t="s">
        <v>1238</v>
      </c>
      <c r="I141" s="256" t="s">
        <v>1617</v>
      </c>
      <c r="J141" s="256">
        <v>83101</v>
      </c>
      <c r="K141" s="256">
        <v>1</v>
      </c>
      <c r="L141" s="256">
        <v>7</v>
      </c>
      <c r="M141" s="256">
        <v>6</v>
      </c>
      <c r="N141" s="256" t="s">
        <v>346</v>
      </c>
      <c r="O141" s="256" t="s">
        <v>1617</v>
      </c>
      <c r="P141" s="256">
        <v>209</v>
      </c>
      <c r="Q141" s="256">
        <v>2</v>
      </c>
      <c r="R141" s="256">
        <v>0</v>
      </c>
      <c r="S141" s="256" t="s">
        <v>1864</v>
      </c>
      <c r="T141" s="256" t="s">
        <v>1865</v>
      </c>
      <c r="U141" s="256">
        <v>33502.199999999997</v>
      </c>
      <c r="V141" s="256">
        <v>0</v>
      </c>
    </row>
    <row r="142" spans="2:22" x14ac:dyDescent="0.25">
      <c r="B142" s="256" t="s">
        <v>332</v>
      </c>
      <c r="C142" s="256" t="s">
        <v>344</v>
      </c>
      <c r="D142" s="256">
        <v>100</v>
      </c>
      <c r="E142" s="493" t="s">
        <v>474</v>
      </c>
      <c r="F142" s="493" t="s">
        <v>776</v>
      </c>
      <c r="G142" s="256" t="s">
        <v>1071</v>
      </c>
      <c r="H142" s="256" t="s">
        <v>1243</v>
      </c>
      <c r="I142" s="256" t="s">
        <v>1617</v>
      </c>
      <c r="J142" s="256">
        <v>83101</v>
      </c>
      <c r="K142" s="256">
        <v>1</v>
      </c>
      <c r="L142" s="256">
        <v>7</v>
      </c>
      <c r="M142" s="256">
        <v>8</v>
      </c>
      <c r="N142" s="256" t="s">
        <v>1267</v>
      </c>
      <c r="O142" s="256" t="s">
        <v>1617</v>
      </c>
      <c r="P142" s="256">
        <v>221</v>
      </c>
      <c r="Q142" s="256">
        <v>2</v>
      </c>
      <c r="R142" s="256">
        <v>0</v>
      </c>
      <c r="S142" s="256" t="s">
        <v>1864</v>
      </c>
      <c r="T142" s="256" t="s">
        <v>1865</v>
      </c>
      <c r="U142" s="256">
        <v>19436.97</v>
      </c>
      <c r="V142" s="256">
        <v>0</v>
      </c>
    </row>
    <row r="143" spans="2:22" x14ac:dyDescent="0.25">
      <c r="B143" s="256" t="s">
        <v>332</v>
      </c>
      <c r="C143" s="256" t="s">
        <v>344</v>
      </c>
      <c r="D143" s="256">
        <v>100</v>
      </c>
      <c r="E143" s="493" t="s">
        <v>386</v>
      </c>
      <c r="F143" s="493" t="s">
        <v>688</v>
      </c>
      <c r="G143" s="256" t="s">
        <v>987</v>
      </c>
      <c r="H143" s="256" t="s">
        <v>1249</v>
      </c>
      <c r="I143" s="256" t="s">
        <v>1617</v>
      </c>
      <c r="J143" s="256">
        <v>83101</v>
      </c>
      <c r="K143" s="256">
        <v>1</v>
      </c>
      <c r="L143" s="256">
        <v>7</v>
      </c>
      <c r="M143" s="256">
        <v>9</v>
      </c>
      <c r="N143" s="256" t="s">
        <v>1270</v>
      </c>
      <c r="O143" s="256" t="s">
        <v>1617</v>
      </c>
      <c r="P143" s="256">
        <v>1523</v>
      </c>
      <c r="Q143" s="256">
        <v>2</v>
      </c>
      <c r="R143" s="256">
        <v>0</v>
      </c>
      <c r="S143" s="256" t="s">
        <v>1864</v>
      </c>
      <c r="T143" s="256" t="s">
        <v>1865</v>
      </c>
      <c r="U143" s="256">
        <v>47690.75</v>
      </c>
      <c r="V143" s="256">
        <v>0</v>
      </c>
    </row>
    <row r="144" spans="2:22" x14ac:dyDescent="0.25">
      <c r="B144" s="256" t="s">
        <v>332</v>
      </c>
      <c r="C144" s="256" t="s">
        <v>344</v>
      </c>
      <c r="D144" s="256">
        <v>100</v>
      </c>
      <c r="E144" s="493" t="s">
        <v>354</v>
      </c>
      <c r="F144" s="493" t="s">
        <v>656</v>
      </c>
      <c r="G144" s="256" t="s">
        <v>958</v>
      </c>
      <c r="H144" s="256" t="s">
        <v>1245</v>
      </c>
      <c r="I144" s="256" t="s">
        <v>1617</v>
      </c>
      <c r="J144" s="256">
        <v>83101</v>
      </c>
      <c r="K144" s="256">
        <v>1</v>
      </c>
      <c r="L144" s="256">
        <v>7</v>
      </c>
      <c r="M144" s="256">
        <v>7</v>
      </c>
      <c r="N144" s="256" t="s">
        <v>347</v>
      </c>
      <c r="O144" s="256" t="s">
        <v>1617</v>
      </c>
      <c r="P144" s="256">
        <v>148</v>
      </c>
      <c r="Q144" s="256">
        <v>2</v>
      </c>
      <c r="R144" s="256">
        <v>0</v>
      </c>
      <c r="S144" s="256" t="s">
        <v>1864</v>
      </c>
      <c r="T144" s="256" t="s">
        <v>1865</v>
      </c>
      <c r="U144" s="256">
        <v>37815.39</v>
      </c>
      <c r="V144" s="256">
        <v>0</v>
      </c>
    </row>
    <row r="145" spans="2:22" x14ac:dyDescent="0.25">
      <c r="B145" s="256" t="s">
        <v>332</v>
      </c>
      <c r="C145" s="256" t="s">
        <v>344</v>
      </c>
      <c r="D145" s="256">
        <v>100</v>
      </c>
      <c r="E145" s="493" t="s">
        <v>611</v>
      </c>
      <c r="F145" s="493" t="s">
        <v>913</v>
      </c>
      <c r="G145" s="256" t="s">
        <v>1198</v>
      </c>
      <c r="H145" s="256" t="s">
        <v>1238</v>
      </c>
      <c r="I145" s="256" t="s">
        <v>1617</v>
      </c>
      <c r="J145" s="256">
        <v>83101</v>
      </c>
      <c r="K145" s="256">
        <v>1</v>
      </c>
      <c r="L145" s="256">
        <v>7</v>
      </c>
      <c r="M145" s="256">
        <v>7</v>
      </c>
      <c r="N145" s="256" t="s">
        <v>346</v>
      </c>
      <c r="O145" s="256" t="s">
        <v>1617</v>
      </c>
      <c r="P145" s="256">
        <v>39</v>
      </c>
      <c r="Q145" s="256">
        <v>2</v>
      </c>
      <c r="R145" s="256">
        <v>0</v>
      </c>
      <c r="S145" s="256" t="s">
        <v>1864</v>
      </c>
      <c r="T145" s="256" t="s">
        <v>1865</v>
      </c>
      <c r="U145" s="256">
        <v>31104.95</v>
      </c>
      <c r="V145" s="256">
        <v>0</v>
      </c>
    </row>
    <row r="146" spans="2:22" x14ac:dyDescent="0.25">
      <c r="B146" s="256" t="s">
        <v>332</v>
      </c>
      <c r="C146" s="256" t="s">
        <v>344</v>
      </c>
      <c r="D146" s="256">
        <v>100</v>
      </c>
      <c r="E146" s="493" t="s">
        <v>1828</v>
      </c>
      <c r="F146" s="493" t="s">
        <v>1829</v>
      </c>
      <c r="G146" s="256" t="s">
        <v>1851</v>
      </c>
      <c r="H146" s="256" t="s">
        <v>1238</v>
      </c>
      <c r="I146" s="256" t="s">
        <v>1617</v>
      </c>
      <c r="J146" s="256">
        <v>83101</v>
      </c>
      <c r="K146" s="256">
        <v>1</v>
      </c>
      <c r="L146" s="256">
        <v>7</v>
      </c>
      <c r="M146" s="256">
        <v>6</v>
      </c>
      <c r="N146" s="256" t="s">
        <v>346</v>
      </c>
      <c r="O146" s="256" t="s">
        <v>1617</v>
      </c>
      <c r="P146" s="256">
        <v>165</v>
      </c>
      <c r="Q146" s="256">
        <v>2</v>
      </c>
      <c r="R146" s="256">
        <v>0</v>
      </c>
      <c r="S146" s="256" t="s">
        <v>1864</v>
      </c>
      <c r="T146" s="256" t="s">
        <v>1865</v>
      </c>
      <c r="U146" s="256">
        <v>22389.3</v>
      </c>
      <c r="V146" s="256">
        <v>0</v>
      </c>
    </row>
    <row r="147" spans="2:22" x14ac:dyDescent="0.25">
      <c r="B147" s="256" t="s">
        <v>332</v>
      </c>
      <c r="C147" s="256" t="s">
        <v>344</v>
      </c>
      <c r="D147" s="256">
        <v>100</v>
      </c>
      <c r="E147" s="493" t="s">
        <v>503</v>
      </c>
      <c r="F147" s="493" t="s">
        <v>805</v>
      </c>
      <c r="G147" s="256" t="s">
        <v>1098</v>
      </c>
      <c r="H147" s="256" t="s">
        <v>1240</v>
      </c>
      <c r="I147" s="256" t="s">
        <v>1617</v>
      </c>
      <c r="J147" s="256">
        <v>83101</v>
      </c>
      <c r="K147" s="256">
        <v>1</v>
      </c>
      <c r="L147" s="256">
        <v>7</v>
      </c>
      <c r="M147" s="256">
        <v>4</v>
      </c>
      <c r="N147" s="256" t="s">
        <v>1265</v>
      </c>
      <c r="O147" s="256" t="s">
        <v>1617</v>
      </c>
      <c r="P147" s="256">
        <v>71</v>
      </c>
      <c r="Q147" s="256">
        <v>2</v>
      </c>
      <c r="R147" s="256">
        <v>0</v>
      </c>
      <c r="S147" s="256" t="s">
        <v>1864</v>
      </c>
      <c r="T147" s="256" t="s">
        <v>1865</v>
      </c>
      <c r="U147" s="256">
        <v>50723</v>
      </c>
      <c r="V147" s="256">
        <v>0</v>
      </c>
    </row>
    <row r="148" spans="2:22" x14ac:dyDescent="0.25">
      <c r="B148" s="256" t="s">
        <v>332</v>
      </c>
      <c r="C148" s="256" t="s">
        <v>344</v>
      </c>
      <c r="D148" s="256">
        <v>100</v>
      </c>
      <c r="E148" s="493" t="s">
        <v>581</v>
      </c>
      <c r="F148" s="493" t="s">
        <v>883</v>
      </c>
      <c r="G148" s="256" t="s">
        <v>1168</v>
      </c>
      <c r="H148" s="256" t="s">
        <v>1242</v>
      </c>
      <c r="I148" s="256" t="s">
        <v>1617</v>
      </c>
      <c r="J148" s="256">
        <v>83101</v>
      </c>
      <c r="K148" s="256">
        <v>1</v>
      </c>
      <c r="L148" s="256">
        <v>7</v>
      </c>
      <c r="M148" s="256">
        <v>7</v>
      </c>
      <c r="N148" s="256" t="s">
        <v>1266</v>
      </c>
      <c r="O148" s="256" t="s">
        <v>1617</v>
      </c>
      <c r="P148" s="256">
        <v>1498</v>
      </c>
      <c r="Q148" s="256">
        <v>2</v>
      </c>
      <c r="R148" s="256">
        <v>0</v>
      </c>
      <c r="S148" s="256" t="s">
        <v>1864</v>
      </c>
      <c r="T148" s="256" t="s">
        <v>1865</v>
      </c>
      <c r="U148" s="256">
        <v>22260.57</v>
      </c>
      <c r="V148" s="256">
        <v>0</v>
      </c>
    </row>
    <row r="149" spans="2:22" x14ac:dyDescent="0.25">
      <c r="B149" s="256" t="s">
        <v>332</v>
      </c>
      <c r="C149" s="256" t="s">
        <v>344</v>
      </c>
      <c r="D149" s="256">
        <v>100</v>
      </c>
      <c r="E149" s="493" t="s">
        <v>539</v>
      </c>
      <c r="F149" s="493" t="s">
        <v>841</v>
      </c>
      <c r="G149" s="256" t="s">
        <v>1128</v>
      </c>
      <c r="H149" s="256" t="s">
        <v>1246</v>
      </c>
      <c r="I149" s="256" t="s">
        <v>1617</v>
      </c>
      <c r="J149" s="256">
        <v>83101</v>
      </c>
      <c r="K149" s="256">
        <v>1</v>
      </c>
      <c r="L149" s="256">
        <v>7</v>
      </c>
      <c r="M149" s="256">
        <v>7</v>
      </c>
      <c r="N149" s="256" t="s">
        <v>348</v>
      </c>
      <c r="O149" s="256" t="s">
        <v>1617</v>
      </c>
      <c r="P149" s="256">
        <v>127</v>
      </c>
      <c r="Q149" s="256">
        <v>2</v>
      </c>
      <c r="R149" s="256">
        <v>0</v>
      </c>
      <c r="S149" s="256" t="s">
        <v>1864</v>
      </c>
      <c r="T149" s="256" t="s">
        <v>1865</v>
      </c>
      <c r="U149" s="256">
        <v>33930.78</v>
      </c>
      <c r="V149" s="256">
        <v>0</v>
      </c>
    </row>
    <row r="150" spans="2:22" x14ac:dyDescent="0.25">
      <c r="B150" s="256" t="s">
        <v>332</v>
      </c>
      <c r="C150" s="256" t="s">
        <v>344</v>
      </c>
      <c r="D150" s="256">
        <v>100</v>
      </c>
      <c r="E150" s="493" t="s">
        <v>528</v>
      </c>
      <c r="F150" s="493" t="s">
        <v>830</v>
      </c>
      <c r="G150" s="256" t="s">
        <v>1118</v>
      </c>
      <c r="H150" s="256" t="s">
        <v>1238</v>
      </c>
      <c r="I150" s="256" t="s">
        <v>1617</v>
      </c>
      <c r="J150" s="256">
        <v>83101</v>
      </c>
      <c r="K150" s="256">
        <v>1</v>
      </c>
      <c r="L150" s="256">
        <v>7</v>
      </c>
      <c r="M150" s="256">
        <v>6</v>
      </c>
      <c r="N150" s="256" t="s">
        <v>346</v>
      </c>
      <c r="O150" s="256" t="s">
        <v>1617</v>
      </c>
      <c r="P150" s="256">
        <v>1508</v>
      </c>
      <c r="Q150" s="256">
        <v>2</v>
      </c>
      <c r="R150" s="256">
        <v>0</v>
      </c>
      <c r="S150" s="256" t="s">
        <v>1864</v>
      </c>
      <c r="T150" s="256" t="s">
        <v>1865</v>
      </c>
      <c r="U150" s="256">
        <v>25891.05</v>
      </c>
      <c r="V150" s="256">
        <v>0</v>
      </c>
    </row>
    <row r="151" spans="2:22" x14ac:dyDescent="0.25">
      <c r="B151" s="256" t="s">
        <v>332</v>
      </c>
      <c r="C151" s="256" t="s">
        <v>344</v>
      </c>
      <c r="D151" s="256">
        <v>100</v>
      </c>
      <c r="E151" s="493" t="s">
        <v>573</v>
      </c>
      <c r="F151" s="493" t="s">
        <v>875</v>
      </c>
      <c r="G151" s="256" t="s">
        <v>1160</v>
      </c>
      <c r="H151" s="256" t="s">
        <v>1243</v>
      </c>
      <c r="I151" s="256" t="s">
        <v>1617</v>
      </c>
      <c r="J151" s="256">
        <v>83101</v>
      </c>
      <c r="K151" s="256">
        <v>1</v>
      </c>
      <c r="L151" s="256">
        <v>7</v>
      </c>
      <c r="M151" s="256">
        <v>5</v>
      </c>
      <c r="N151" s="256" t="s">
        <v>1267</v>
      </c>
      <c r="O151" s="256" t="s">
        <v>1617</v>
      </c>
      <c r="P151" s="256">
        <v>1484</v>
      </c>
      <c r="Q151" s="256">
        <v>2</v>
      </c>
      <c r="R151" s="256">
        <v>0</v>
      </c>
      <c r="S151" s="256" t="s">
        <v>1864</v>
      </c>
      <c r="T151" s="256" t="s">
        <v>1865</v>
      </c>
      <c r="U151" s="256">
        <v>23618.65</v>
      </c>
      <c r="V151" s="256">
        <v>0</v>
      </c>
    </row>
    <row r="152" spans="2:22" x14ac:dyDescent="0.25">
      <c r="B152" s="256" t="s">
        <v>332</v>
      </c>
      <c r="C152" s="256" t="s">
        <v>344</v>
      </c>
      <c r="D152" s="256">
        <v>100</v>
      </c>
      <c r="E152" s="493" t="s">
        <v>526</v>
      </c>
      <c r="F152" s="493" t="s">
        <v>828</v>
      </c>
      <c r="G152" s="256" t="s">
        <v>1116</v>
      </c>
      <c r="H152" s="256" t="s">
        <v>1246</v>
      </c>
      <c r="I152" s="256" t="s">
        <v>1617</v>
      </c>
      <c r="J152" s="256">
        <v>83101</v>
      </c>
      <c r="K152" s="256">
        <v>1</v>
      </c>
      <c r="L152" s="256">
        <v>7</v>
      </c>
      <c r="M152" s="256">
        <v>6</v>
      </c>
      <c r="N152" s="256" t="s">
        <v>348</v>
      </c>
      <c r="O152" s="256" t="s">
        <v>1617</v>
      </c>
      <c r="P152" s="256">
        <v>164</v>
      </c>
      <c r="Q152" s="256">
        <v>2</v>
      </c>
      <c r="R152" s="256">
        <v>0</v>
      </c>
      <c r="S152" s="256" t="s">
        <v>1864</v>
      </c>
      <c r="T152" s="256" t="s">
        <v>1865</v>
      </c>
      <c r="U152" s="256">
        <v>32066.880000000001</v>
      </c>
      <c r="V152" s="256">
        <v>0</v>
      </c>
    </row>
    <row r="153" spans="2:22" x14ac:dyDescent="0.25">
      <c r="B153" s="256" t="s">
        <v>332</v>
      </c>
      <c r="C153" s="256" t="s">
        <v>344</v>
      </c>
      <c r="D153" s="256">
        <v>100</v>
      </c>
      <c r="E153" s="493" t="s">
        <v>627</v>
      </c>
      <c r="F153" s="493" t="s">
        <v>929</v>
      </c>
      <c r="G153" s="256" t="s">
        <v>1213</v>
      </c>
      <c r="H153" s="256" t="s">
        <v>1238</v>
      </c>
      <c r="I153" s="256" t="s">
        <v>1617</v>
      </c>
      <c r="J153" s="256">
        <v>83101</v>
      </c>
      <c r="K153" s="256">
        <v>1</v>
      </c>
      <c r="L153" s="256">
        <v>7</v>
      </c>
      <c r="M153" s="256">
        <v>6</v>
      </c>
      <c r="N153" s="256" t="s">
        <v>346</v>
      </c>
      <c r="O153" s="256" t="s">
        <v>1617</v>
      </c>
      <c r="P153" s="256">
        <v>117</v>
      </c>
      <c r="Q153" s="256">
        <v>2</v>
      </c>
      <c r="R153" s="256">
        <v>0</v>
      </c>
      <c r="S153" s="256" t="s">
        <v>1864</v>
      </c>
      <c r="T153" s="256" t="s">
        <v>1865</v>
      </c>
      <c r="U153" s="256">
        <v>34129.11</v>
      </c>
      <c r="V153" s="256">
        <v>0</v>
      </c>
    </row>
    <row r="154" spans="2:22" x14ac:dyDescent="0.25">
      <c r="B154" s="256" t="s">
        <v>332</v>
      </c>
      <c r="C154" s="256" t="s">
        <v>344</v>
      </c>
      <c r="D154" s="256">
        <v>100</v>
      </c>
      <c r="E154" s="493" t="s">
        <v>600</v>
      </c>
      <c r="F154" s="493" t="s">
        <v>902</v>
      </c>
      <c r="G154" s="256" t="s">
        <v>1187</v>
      </c>
      <c r="H154" s="256" t="s">
        <v>1246</v>
      </c>
      <c r="I154" s="256" t="s">
        <v>1617</v>
      </c>
      <c r="J154" s="256">
        <v>83101</v>
      </c>
      <c r="K154" s="256">
        <v>1</v>
      </c>
      <c r="L154" s="256">
        <v>7</v>
      </c>
      <c r="M154" s="256">
        <v>7</v>
      </c>
      <c r="N154" s="256" t="s">
        <v>348</v>
      </c>
      <c r="O154" s="256" t="s">
        <v>1617</v>
      </c>
      <c r="P154" s="256">
        <v>19</v>
      </c>
      <c r="Q154" s="256">
        <v>2</v>
      </c>
      <c r="R154" s="256">
        <v>0</v>
      </c>
      <c r="S154" s="256" t="s">
        <v>1864</v>
      </c>
      <c r="T154" s="256" t="s">
        <v>1865</v>
      </c>
      <c r="U154" s="256">
        <v>28938.78</v>
      </c>
      <c r="V154" s="256">
        <v>0</v>
      </c>
    </row>
    <row r="155" spans="2:22" x14ac:dyDescent="0.25">
      <c r="B155" s="256" t="s">
        <v>332</v>
      </c>
      <c r="C155" s="256" t="s">
        <v>344</v>
      </c>
      <c r="D155" s="256">
        <v>100</v>
      </c>
      <c r="E155" s="493" t="s">
        <v>411</v>
      </c>
      <c r="F155" s="493" t="s">
        <v>713</v>
      </c>
      <c r="G155" s="256" t="s">
        <v>1011</v>
      </c>
      <c r="H155" s="256" t="s">
        <v>1238</v>
      </c>
      <c r="I155" s="256" t="s">
        <v>1617</v>
      </c>
      <c r="J155" s="256">
        <v>83101</v>
      </c>
      <c r="K155" s="256">
        <v>1</v>
      </c>
      <c r="L155" s="256">
        <v>7</v>
      </c>
      <c r="M155" s="256">
        <v>8</v>
      </c>
      <c r="N155" s="256" t="s">
        <v>346</v>
      </c>
      <c r="O155" s="256" t="s">
        <v>1617</v>
      </c>
      <c r="P155" s="256">
        <v>302</v>
      </c>
      <c r="Q155" s="256">
        <v>2</v>
      </c>
      <c r="R155" s="256">
        <v>0</v>
      </c>
      <c r="S155" s="256" t="s">
        <v>1864</v>
      </c>
      <c r="T155" s="256" t="s">
        <v>1865</v>
      </c>
      <c r="U155" s="256">
        <v>39659.22</v>
      </c>
      <c r="V155" s="256">
        <v>0</v>
      </c>
    </row>
    <row r="156" spans="2:22" x14ac:dyDescent="0.25">
      <c r="B156" s="256" t="s">
        <v>332</v>
      </c>
      <c r="C156" s="256" t="s">
        <v>344</v>
      </c>
      <c r="D156" s="256">
        <v>100</v>
      </c>
      <c r="E156" s="493" t="s">
        <v>564</v>
      </c>
      <c r="F156" s="493" t="s">
        <v>866</v>
      </c>
      <c r="G156" s="256" t="s">
        <v>1152</v>
      </c>
      <c r="H156" s="256" t="s">
        <v>1239</v>
      </c>
      <c r="I156" s="256" t="s">
        <v>1617</v>
      </c>
      <c r="J156" s="256">
        <v>83101</v>
      </c>
      <c r="K156" s="256">
        <v>1</v>
      </c>
      <c r="L156" s="256">
        <v>7</v>
      </c>
      <c r="M156" s="256">
        <v>6</v>
      </c>
      <c r="N156" s="256" t="s">
        <v>349</v>
      </c>
      <c r="O156" s="256" t="s">
        <v>1617</v>
      </c>
      <c r="P156" s="256">
        <v>46</v>
      </c>
      <c r="Q156" s="256">
        <v>2</v>
      </c>
      <c r="R156" s="256">
        <v>0</v>
      </c>
      <c r="S156" s="256" t="s">
        <v>1864</v>
      </c>
      <c r="T156" s="256" t="s">
        <v>1865</v>
      </c>
      <c r="U156" s="256">
        <v>27417.919999999998</v>
      </c>
      <c r="V156" s="256">
        <v>0</v>
      </c>
    </row>
    <row r="157" spans="2:22" x14ac:dyDescent="0.25">
      <c r="B157" s="256" t="s">
        <v>332</v>
      </c>
      <c r="C157" s="256" t="s">
        <v>344</v>
      </c>
      <c r="D157" s="256">
        <v>100</v>
      </c>
      <c r="E157" s="493" t="s">
        <v>510</v>
      </c>
      <c r="F157" s="493" t="s">
        <v>812</v>
      </c>
      <c r="G157" s="256" t="s">
        <v>1104</v>
      </c>
      <c r="H157" s="256" t="s">
        <v>1238</v>
      </c>
      <c r="I157" s="256" t="s">
        <v>1617</v>
      </c>
      <c r="J157" s="256">
        <v>83101</v>
      </c>
      <c r="K157" s="256">
        <v>1</v>
      </c>
      <c r="L157" s="256">
        <v>7</v>
      </c>
      <c r="M157" s="256">
        <v>8</v>
      </c>
      <c r="N157" s="256" t="s">
        <v>346</v>
      </c>
      <c r="O157" s="256" t="s">
        <v>1617</v>
      </c>
      <c r="P157" s="256">
        <v>183</v>
      </c>
      <c r="Q157" s="256">
        <v>2</v>
      </c>
      <c r="R157" s="256">
        <v>0</v>
      </c>
      <c r="S157" s="256" t="s">
        <v>1864</v>
      </c>
      <c r="T157" s="256" t="s">
        <v>1865</v>
      </c>
      <c r="U157" s="256">
        <v>37511.58</v>
      </c>
      <c r="V157" s="256">
        <v>0</v>
      </c>
    </row>
    <row r="158" spans="2:22" x14ac:dyDescent="0.25">
      <c r="B158" s="256" t="s">
        <v>332</v>
      </c>
      <c r="C158" s="256" t="s">
        <v>344</v>
      </c>
      <c r="D158" s="256">
        <v>100</v>
      </c>
      <c r="E158" s="493" t="s">
        <v>642</v>
      </c>
      <c r="F158" s="493" t="s">
        <v>944</v>
      </c>
      <c r="G158" s="256" t="s">
        <v>1226</v>
      </c>
      <c r="H158" s="256" t="s">
        <v>1238</v>
      </c>
      <c r="I158" s="256" t="s">
        <v>1617</v>
      </c>
      <c r="J158" s="256">
        <v>83101</v>
      </c>
      <c r="K158" s="256">
        <v>1</v>
      </c>
      <c r="L158" s="256">
        <v>7</v>
      </c>
      <c r="M158" s="256">
        <v>8</v>
      </c>
      <c r="N158" s="256" t="s">
        <v>346</v>
      </c>
      <c r="O158" s="256" t="s">
        <v>1617</v>
      </c>
      <c r="P158" s="256">
        <v>177</v>
      </c>
      <c r="Q158" s="256">
        <v>2</v>
      </c>
      <c r="R158" s="256">
        <v>0</v>
      </c>
      <c r="S158" s="256" t="s">
        <v>1864</v>
      </c>
      <c r="T158" s="256" t="s">
        <v>1865</v>
      </c>
      <c r="U158" s="256">
        <v>34129.11</v>
      </c>
      <c r="V158" s="256">
        <v>0</v>
      </c>
    </row>
    <row r="159" spans="2:22" x14ac:dyDescent="0.25">
      <c r="B159" s="256" t="s">
        <v>332</v>
      </c>
      <c r="C159" s="256" t="s">
        <v>344</v>
      </c>
      <c r="D159" s="256">
        <v>100</v>
      </c>
      <c r="E159" s="493" t="s">
        <v>1628</v>
      </c>
      <c r="F159" s="493" t="s">
        <v>1629</v>
      </c>
      <c r="G159" s="256" t="s">
        <v>1630</v>
      </c>
      <c r="H159" s="256" t="s">
        <v>1768</v>
      </c>
      <c r="I159" s="256" t="s">
        <v>1617</v>
      </c>
      <c r="J159" s="256">
        <v>83101</v>
      </c>
      <c r="K159" s="256">
        <v>1</v>
      </c>
      <c r="L159" s="256">
        <v>7</v>
      </c>
      <c r="M159" s="256">
        <v>7</v>
      </c>
      <c r="N159" s="256" t="s">
        <v>1271</v>
      </c>
      <c r="O159" s="256" t="s">
        <v>1617</v>
      </c>
      <c r="P159" s="256">
        <v>137</v>
      </c>
      <c r="Q159" s="256">
        <v>2</v>
      </c>
      <c r="R159" s="256">
        <v>0</v>
      </c>
      <c r="S159" s="256" t="s">
        <v>1864</v>
      </c>
      <c r="T159" s="256" t="s">
        <v>1865</v>
      </c>
      <c r="U159" s="256">
        <v>60566.41</v>
      </c>
      <c r="V159" s="256">
        <v>0</v>
      </c>
    </row>
    <row r="160" spans="2:22" x14ac:dyDescent="0.25">
      <c r="B160" s="256" t="s">
        <v>332</v>
      </c>
      <c r="C160" s="256" t="s">
        <v>344</v>
      </c>
      <c r="D160" s="256">
        <v>100</v>
      </c>
      <c r="E160" s="493" t="s">
        <v>485</v>
      </c>
      <c r="F160" s="493" t="s">
        <v>787</v>
      </c>
      <c r="G160" s="256" t="s">
        <v>1081</v>
      </c>
      <c r="H160" s="256" t="s">
        <v>1238</v>
      </c>
      <c r="I160" s="256" t="s">
        <v>1617</v>
      </c>
      <c r="J160" s="256">
        <v>83101</v>
      </c>
      <c r="K160" s="256">
        <v>1</v>
      </c>
      <c r="L160" s="256">
        <v>7</v>
      </c>
      <c r="M160" s="256">
        <v>8</v>
      </c>
      <c r="N160" s="256" t="s">
        <v>346</v>
      </c>
      <c r="O160" s="256" t="s">
        <v>1617</v>
      </c>
      <c r="P160" s="256">
        <v>288</v>
      </c>
      <c r="Q160" s="256">
        <v>2</v>
      </c>
      <c r="R160" s="256">
        <v>0</v>
      </c>
      <c r="S160" s="256" t="s">
        <v>1864</v>
      </c>
      <c r="T160" s="256" t="s">
        <v>1865</v>
      </c>
      <c r="U160" s="256">
        <v>25063.02</v>
      </c>
      <c r="V160" s="256">
        <v>0</v>
      </c>
    </row>
    <row r="161" spans="2:22" x14ac:dyDescent="0.25">
      <c r="B161" s="256" t="s">
        <v>332</v>
      </c>
      <c r="C161" s="256" t="s">
        <v>344</v>
      </c>
      <c r="D161" s="256">
        <v>100</v>
      </c>
      <c r="E161" s="493" t="s">
        <v>491</v>
      </c>
      <c r="F161" s="493" t="s">
        <v>793</v>
      </c>
      <c r="G161" s="256" t="s">
        <v>1087</v>
      </c>
      <c r="H161" s="256" t="s">
        <v>1238</v>
      </c>
      <c r="I161" s="256" t="s">
        <v>1617</v>
      </c>
      <c r="J161" s="256">
        <v>83101</v>
      </c>
      <c r="K161" s="256">
        <v>1</v>
      </c>
      <c r="L161" s="256">
        <v>7</v>
      </c>
      <c r="M161" s="256">
        <v>6</v>
      </c>
      <c r="N161" s="256" t="s">
        <v>346</v>
      </c>
      <c r="O161" s="256" t="s">
        <v>1617</v>
      </c>
      <c r="P161" s="256">
        <v>224</v>
      </c>
      <c r="Q161" s="256">
        <v>2</v>
      </c>
      <c r="R161" s="256">
        <v>0</v>
      </c>
      <c r="S161" s="256" t="s">
        <v>1864</v>
      </c>
      <c r="T161" s="256" t="s">
        <v>1865</v>
      </c>
      <c r="U161" s="256">
        <v>26830.05</v>
      </c>
      <c r="V161" s="256">
        <v>0</v>
      </c>
    </row>
    <row r="162" spans="2:22" x14ac:dyDescent="0.25">
      <c r="B162" s="256" t="s">
        <v>332</v>
      </c>
      <c r="C162" s="256" t="s">
        <v>344</v>
      </c>
      <c r="D162" s="256">
        <v>100</v>
      </c>
      <c r="E162" s="493" t="s">
        <v>1762</v>
      </c>
      <c r="F162" s="493" t="s">
        <v>1763</v>
      </c>
      <c r="G162" s="256" t="s">
        <v>1766</v>
      </c>
      <c r="H162" s="256" t="s">
        <v>1247</v>
      </c>
      <c r="I162" s="256" t="s">
        <v>1617</v>
      </c>
      <c r="J162" s="256">
        <v>83101</v>
      </c>
      <c r="K162" s="256">
        <v>1</v>
      </c>
      <c r="L162" s="256">
        <v>7</v>
      </c>
      <c r="M162" s="256">
        <v>2</v>
      </c>
      <c r="N162" s="256" t="s">
        <v>1269</v>
      </c>
      <c r="O162" s="256" t="s">
        <v>1617</v>
      </c>
      <c r="P162" s="256">
        <v>9003</v>
      </c>
      <c r="Q162" s="256">
        <v>2</v>
      </c>
      <c r="R162" s="256">
        <v>0</v>
      </c>
      <c r="S162" s="256" t="s">
        <v>1864</v>
      </c>
      <c r="T162" s="256" t="s">
        <v>1865</v>
      </c>
      <c r="U162" s="256">
        <v>36087.360000000001</v>
      </c>
      <c r="V162" s="256">
        <v>0</v>
      </c>
    </row>
    <row r="163" spans="2:22" x14ac:dyDescent="0.25">
      <c r="B163" s="256" t="s">
        <v>332</v>
      </c>
      <c r="C163" s="256" t="s">
        <v>344</v>
      </c>
      <c r="D163" s="256">
        <v>100</v>
      </c>
      <c r="E163" s="493" t="s">
        <v>1826</v>
      </c>
      <c r="F163" s="493" t="s">
        <v>1827</v>
      </c>
      <c r="G163" s="256" t="s">
        <v>1850</v>
      </c>
      <c r="H163" s="256" t="s">
        <v>1238</v>
      </c>
      <c r="I163" s="256" t="s">
        <v>1617</v>
      </c>
      <c r="J163" s="256">
        <v>83101</v>
      </c>
      <c r="K163" s="256">
        <v>1</v>
      </c>
      <c r="L163" s="256">
        <v>7</v>
      </c>
      <c r="M163" s="256">
        <v>6</v>
      </c>
      <c r="N163" s="256" t="s">
        <v>346</v>
      </c>
      <c r="O163" s="256" t="s">
        <v>1617</v>
      </c>
      <c r="P163" s="256">
        <v>270</v>
      </c>
      <c r="Q163" s="256">
        <v>2</v>
      </c>
      <c r="R163" s="256">
        <v>0</v>
      </c>
      <c r="S163" s="256" t="s">
        <v>1864</v>
      </c>
      <c r="T163" s="256" t="s">
        <v>1865</v>
      </c>
      <c r="U163" s="256">
        <v>22389.3</v>
      </c>
      <c r="V163" s="256">
        <v>0</v>
      </c>
    </row>
    <row r="164" spans="2:22" x14ac:dyDescent="0.25">
      <c r="B164" s="256" t="s">
        <v>332</v>
      </c>
      <c r="C164" s="256" t="s">
        <v>344</v>
      </c>
      <c r="D164" s="256">
        <v>100</v>
      </c>
      <c r="E164" s="493" t="s">
        <v>546</v>
      </c>
      <c r="F164" s="493" t="s">
        <v>848</v>
      </c>
      <c r="G164" s="256" t="s">
        <v>1134</v>
      </c>
      <c r="H164" s="256" t="s">
        <v>1242</v>
      </c>
      <c r="I164" s="256" t="s">
        <v>1617</v>
      </c>
      <c r="J164" s="256">
        <v>83101</v>
      </c>
      <c r="K164" s="256">
        <v>1</v>
      </c>
      <c r="L164" s="256">
        <v>7</v>
      </c>
      <c r="M164" s="256">
        <v>4</v>
      </c>
      <c r="N164" s="256" t="s">
        <v>1266</v>
      </c>
      <c r="O164" s="256" t="s">
        <v>1617</v>
      </c>
      <c r="P164" s="256">
        <v>102</v>
      </c>
      <c r="Q164" s="256">
        <v>2</v>
      </c>
      <c r="R164" s="256">
        <v>0</v>
      </c>
      <c r="S164" s="256" t="s">
        <v>1864</v>
      </c>
      <c r="T164" s="256" t="s">
        <v>1865</v>
      </c>
      <c r="U164" s="256">
        <v>29872.76</v>
      </c>
      <c r="V164" s="256">
        <v>0</v>
      </c>
    </row>
    <row r="165" spans="2:22" x14ac:dyDescent="0.25">
      <c r="B165" s="256" t="s">
        <v>332</v>
      </c>
      <c r="C165" s="256" t="s">
        <v>344</v>
      </c>
      <c r="D165" s="256">
        <v>100</v>
      </c>
      <c r="E165" s="493" t="s">
        <v>461</v>
      </c>
      <c r="F165" s="493" t="s">
        <v>763</v>
      </c>
      <c r="G165" s="256" t="s">
        <v>1059</v>
      </c>
      <c r="H165" s="256" t="s">
        <v>1238</v>
      </c>
      <c r="I165" s="256" t="s">
        <v>1617</v>
      </c>
      <c r="J165" s="256">
        <v>83101</v>
      </c>
      <c r="K165" s="256">
        <v>1</v>
      </c>
      <c r="L165" s="256">
        <v>7</v>
      </c>
      <c r="M165" s="256">
        <v>6</v>
      </c>
      <c r="N165" s="256" t="s">
        <v>346</v>
      </c>
      <c r="O165" s="256" t="s">
        <v>1617</v>
      </c>
      <c r="P165" s="256">
        <v>239</v>
      </c>
      <c r="Q165" s="256">
        <v>2</v>
      </c>
      <c r="R165" s="256">
        <v>0</v>
      </c>
      <c r="S165" s="256" t="s">
        <v>1864</v>
      </c>
      <c r="T165" s="256" t="s">
        <v>1865</v>
      </c>
      <c r="U165" s="256">
        <v>25232.7</v>
      </c>
      <c r="V165" s="256">
        <v>0</v>
      </c>
    </row>
    <row r="166" spans="2:22" x14ac:dyDescent="0.25">
      <c r="B166" s="256" t="s">
        <v>332</v>
      </c>
      <c r="C166" s="256" t="s">
        <v>344</v>
      </c>
      <c r="D166" s="256">
        <v>100</v>
      </c>
      <c r="E166" s="493" t="s">
        <v>334</v>
      </c>
      <c r="F166" s="493" t="s">
        <v>338</v>
      </c>
      <c r="G166" s="256" t="s">
        <v>342</v>
      </c>
      <c r="H166" s="256" t="s">
        <v>1245</v>
      </c>
      <c r="I166" s="256" t="s">
        <v>1617</v>
      </c>
      <c r="J166" s="256">
        <v>83101</v>
      </c>
      <c r="K166" s="256">
        <v>1</v>
      </c>
      <c r="L166" s="256">
        <v>7</v>
      </c>
      <c r="M166" s="256">
        <v>6</v>
      </c>
      <c r="N166" s="256" t="s">
        <v>347</v>
      </c>
      <c r="O166" s="256" t="s">
        <v>1617</v>
      </c>
      <c r="P166" s="256">
        <v>70</v>
      </c>
      <c r="Q166" s="256">
        <v>2</v>
      </c>
      <c r="R166" s="256">
        <v>0</v>
      </c>
      <c r="S166" s="256" t="s">
        <v>1864</v>
      </c>
      <c r="T166" s="256" t="s">
        <v>1865</v>
      </c>
      <c r="U166" s="256">
        <v>23614.69</v>
      </c>
      <c r="V166" s="256">
        <v>0</v>
      </c>
    </row>
    <row r="167" spans="2:22" x14ac:dyDescent="0.25">
      <c r="B167" s="256" t="s">
        <v>332</v>
      </c>
      <c r="C167" s="256" t="s">
        <v>344</v>
      </c>
      <c r="D167" s="256">
        <v>100</v>
      </c>
      <c r="E167" s="493" t="s">
        <v>632</v>
      </c>
      <c r="F167" s="493" t="s">
        <v>934</v>
      </c>
      <c r="G167" s="256" t="s">
        <v>1216</v>
      </c>
      <c r="H167" s="256" t="s">
        <v>1242</v>
      </c>
      <c r="I167" s="256" t="s">
        <v>1617</v>
      </c>
      <c r="J167" s="256">
        <v>83101</v>
      </c>
      <c r="K167" s="256">
        <v>1</v>
      </c>
      <c r="L167" s="256">
        <v>7</v>
      </c>
      <c r="M167" s="256">
        <v>9</v>
      </c>
      <c r="N167" s="256" t="s">
        <v>1266</v>
      </c>
      <c r="O167" s="256" t="s">
        <v>1617</v>
      </c>
      <c r="P167" s="256">
        <v>304</v>
      </c>
      <c r="Q167" s="256">
        <v>2</v>
      </c>
      <c r="R167" s="256">
        <v>0</v>
      </c>
      <c r="S167" s="256" t="s">
        <v>1864</v>
      </c>
      <c r="T167" s="256" t="s">
        <v>1865</v>
      </c>
      <c r="U167" s="256">
        <v>26001.19</v>
      </c>
      <c r="V167" s="256">
        <v>0</v>
      </c>
    </row>
    <row r="168" spans="2:22" x14ac:dyDescent="0.25">
      <c r="B168" s="256" t="s">
        <v>332</v>
      </c>
      <c r="C168" s="256" t="s">
        <v>344</v>
      </c>
      <c r="D168" s="256">
        <v>100</v>
      </c>
      <c r="E168" s="493" t="s">
        <v>422</v>
      </c>
      <c r="F168" s="493" t="s">
        <v>724</v>
      </c>
      <c r="G168" s="256" t="s">
        <v>1021</v>
      </c>
      <c r="H168" s="256" t="s">
        <v>1238</v>
      </c>
      <c r="I168" s="256" t="s">
        <v>1617</v>
      </c>
      <c r="J168" s="256">
        <v>83101</v>
      </c>
      <c r="K168" s="256">
        <v>1</v>
      </c>
      <c r="L168" s="256">
        <v>7</v>
      </c>
      <c r="M168" s="256">
        <v>7</v>
      </c>
      <c r="N168" s="256" t="s">
        <v>346</v>
      </c>
      <c r="O168" s="256" t="s">
        <v>1617</v>
      </c>
      <c r="P168" s="256">
        <v>249</v>
      </c>
      <c r="Q168" s="256">
        <v>2</v>
      </c>
      <c r="R168" s="256">
        <v>0</v>
      </c>
      <c r="S168" s="256" t="s">
        <v>1864</v>
      </c>
      <c r="T168" s="256" t="s">
        <v>1865</v>
      </c>
      <c r="U168" s="256">
        <v>0</v>
      </c>
      <c r="V168" s="256">
        <v>0</v>
      </c>
    </row>
    <row r="169" spans="2:22" x14ac:dyDescent="0.25">
      <c r="B169" s="256" t="s">
        <v>332</v>
      </c>
      <c r="C169" s="256" t="s">
        <v>344</v>
      </c>
      <c r="D169" s="256">
        <v>100</v>
      </c>
      <c r="E169" s="493" t="s">
        <v>492</v>
      </c>
      <c r="F169" s="493" t="s">
        <v>794</v>
      </c>
      <c r="G169" s="256" t="s">
        <v>1088</v>
      </c>
      <c r="H169" s="256" t="s">
        <v>1238</v>
      </c>
      <c r="I169" s="256" t="s">
        <v>1617</v>
      </c>
      <c r="J169" s="256">
        <v>83101</v>
      </c>
      <c r="K169" s="256">
        <v>1</v>
      </c>
      <c r="L169" s="256">
        <v>7</v>
      </c>
      <c r="M169" s="256">
        <v>7</v>
      </c>
      <c r="N169" s="256" t="s">
        <v>346</v>
      </c>
      <c r="O169" s="256" t="s">
        <v>1617</v>
      </c>
      <c r="P169" s="256">
        <v>119</v>
      </c>
      <c r="Q169" s="256">
        <v>2</v>
      </c>
      <c r="R169" s="256">
        <v>0</v>
      </c>
      <c r="S169" s="256" t="s">
        <v>1864</v>
      </c>
      <c r="T169" s="256" t="s">
        <v>1865</v>
      </c>
      <c r="U169" s="256">
        <v>28907.7</v>
      </c>
      <c r="V169" s="256">
        <v>0</v>
      </c>
    </row>
    <row r="170" spans="2:22" x14ac:dyDescent="0.25">
      <c r="B170" s="256" t="s">
        <v>332</v>
      </c>
      <c r="C170" s="256" t="s">
        <v>344</v>
      </c>
      <c r="D170" s="256">
        <v>100</v>
      </c>
      <c r="E170" s="493" t="s">
        <v>608</v>
      </c>
      <c r="F170" s="493" t="s">
        <v>910</v>
      </c>
      <c r="G170" s="256" t="s">
        <v>1195</v>
      </c>
      <c r="H170" s="256" t="s">
        <v>1239</v>
      </c>
      <c r="I170" s="256" t="s">
        <v>1617</v>
      </c>
      <c r="J170" s="256">
        <v>83101</v>
      </c>
      <c r="K170" s="256">
        <v>1</v>
      </c>
      <c r="L170" s="256">
        <v>7</v>
      </c>
      <c r="M170" s="256">
        <v>8</v>
      </c>
      <c r="N170" s="256" t="s">
        <v>349</v>
      </c>
      <c r="O170" s="256" t="s">
        <v>1617</v>
      </c>
      <c r="P170" s="256">
        <v>69</v>
      </c>
      <c r="Q170" s="256">
        <v>2</v>
      </c>
      <c r="R170" s="256">
        <v>0</v>
      </c>
      <c r="S170" s="256" t="s">
        <v>1864</v>
      </c>
      <c r="T170" s="256" t="s">
        <v>1865</v>
      </c>
      <c r="U170" s="256">
        <v>27948.3</v>
      </c>
      <c r="V170" s="256">
        <v>0</v>
      </c>
    </row>
    <row r="171" spans="2:22" x14ac:dyDescent="0.25">
      <c r="B171" s="256" t="s">
        <v>332</v>
      </c>
      <c r="C171" s="256" t="s">
        <v>344</v>
      </c>
      <c r="D171" s="256">
        <v>100</v>
      </c>
      <c r="E171" s="493" t="s">
        <v>557</v>
      </c>
      <c r="F171" s="493" t="s">
        <v>859</v>
      </c>
      <c r="G171" s="256" t="s">
        <v>1145</v>
      </c>
      <c r="H171" s="256" t="s">
        <v>1238</v>
      </c>
      <c r="I171" s="256" t="s">
        <v>1617</v>
      </c>
      <c r="J171" s="256">
        <v>83101</v>
      </c>
      <c r="K171" s="256">
        <v>1</v>
      </c>
      <c r="L171" s="256">
        <v>7</v>
      </c>
      <c r="M171" s="256">
        <v>7</v>
      </c>
      <c r="N171" s="256" t="s">
        <v>346</v>
      </c>
      <c r="O171" s="256" t="s">
        <v>1617</v>
      </c>
      <c r="P171" s="256">
        <v>65</v>
      </c>
      <c r="Q171" s="256">
        <v>2</v>
      </c>
      <c r="R171" s="256">
        <v>0</v>
      </c>
      <c r="S171" s="256" t="s">
        <v>1864</v>
      </c>
      <c r="T171" s="256" t="s">
        <v>1865</v>
      </c>
      <c r="U171" s="256">
        <v>35304.04</v>
      </c>
      <c r="V171" s="256">
        <v>0</v>
      </c>
    </row>
    <row r="172" spans="2:22" x14ac:dyDescent="0.25">
      <c r="B172" s="256" t="s">
        <v>332</v>
      </c>
      <c r="C172" s="256" t="s">
        <v>344</v>
      </c>
      <c r="D172" s="256">
        <v>100</v>
      </c>
      <c r="E172" s="493" t="s">
        <v>505</v>
      </c>
      <c r="F172" s="493" t="s">
        <v>807</v>
      </c>
      <c r="G172" s="256" t="s">
        <v>1100</v>
      </c>
      <c r="H172" s="256" t="s">
        <v>1768</v>
      </c>
      <c r="I172" s="256" t="s">
        <v>1617</v>
      </c>
      <c r="J172" s="256">
        <v>83101</v>
      </c>
      <c r="K172" s="256">
        <v>1</v>
      </c>
      <c r="L172" s="256">
        <v>7</v>
      </c>
      <c r="M172" s="256">
        <v>6</v>
      </c>
      <c r="N172" s="256" t="s">
        <v>1271</v>
      </c>
      <c r="O172" s="256" t="s">
        <v>1617</v>
      </c>
      <c r="P172" s="256">
        <v>280</v>
      </c>
      <c r="Q172" s="256">
        <v>2</v>
      </c>
      <c r="R172" s="256">
        <v>0</v>
      </c>
      <c r="S172" s="256" t="s">
        <v>1864</v>
      </c>
      <c r="T172" s="256" t="s">
        <v>1865</v>
      </c>
      <c r="U172" s="256">
        <v>57297.5</v>
      </c>
      <c r="V172" s="256">
        <v>0</v>
      </c>
    </row>
    <row r="173" spans="2:22" x14ac:dyDescent="0.25">
      <c r="B173" s="256" t="s">
        <v>332</v>
      </c>
      <c r="C173" s="256" t="s">
        <v>344</v>
      </c>
      <c r="D173" s="256">
        <v>100</v>
      </c>
      <c r="E173" s="493" t="s">
        <v>499</v>
      </c>
      <c r="F173" s="493" t="s">
        <v>801</v>
      </c>
      <c r="G173" s="256" t="s">
        <v>1094</v>
      </c>
      <c r="H173" s="256" t="s">
        <v>1768</v>
      </c>
      <c r="I173" s="256" t="s">
        <v>1617</v>
      </c>
      <c r="J173" s="256">
        <v>83101</v>
      </c>
      <c r="K173" s="256">
        <v>1</v>
      </c>
      <c r="L173" s="256">
        <v>7</v>
      </c>
      <c r="M173" s="256">
        <v>7</v>
      </c>
      <c r="N173" s="256" t="s">
        <v>1271</v>
      </c>
      <c r="O173" s="256" t="s">
        <v>1617</v>
      </c>
      <c r="P173" s="256">
        <v>143</v>
      </c>
      <c r="Q173" s="256">
        <v>2</v>
      </c>
      <c r="R173" s="256">
        <v>0</v>
      </c>
      <c r="S173" s="256" t="s">
        <v>1864</v>
      </c>
      <c r="T173" s="256" t="s">
        <v>1865</v>
      </c>
      <c r="U173" s="256">
        <v>39051.910000000003</v>
      </c>
      <c r="V173" s="256">
        <v>0</v>
      </c>
    </row>
    <row r="174" spans="2:22" x14ac:dyDescent="0.25">
      <c r="B174" s="256" t="s">
        <v>332</v>
      </c>
      <c r="C174" s="256" t="s">
        <v>344</v>
      </c>
      <c r="D174" s="256">
        <v>100</v>
      </c>
      <c r="E174" s="493" t="s">
        <v>497</v>
      </c>
      <c r="F174" s="493" t="s">
        <v>799</v>
      </c>
      <c r="G174" s="256" t="s">
        <v>1093</v>
      </c>
      <c r="H174" s="256" t="s">
        <v>1242</v>
      </c>
      <c r="I174" s="256" t="s">
        <v>1617</v>
      </c>
      <c r="J174" s="256">
        <v>83101</v>
      </c>
      <c r="K174" s="256">
        <v>1</v>
      </c>
      <c r="L174" s="256">
        <v>7</v>
      </c>
      <c r="M174" s="256">
        <v>7</v>
      </c>
      <c r="N174" s="256" t="s">
        <v>1266</v>
      </c>
      <c r="O174" s="256" t="s">
        <v>1617</v>
      </c>
      <c r="P174" s="256">
        <v>220</v>
      </c>
      <c r="Q174" s="256">
        <v>2</v>
      </c>
      <c r="R174" s="256">
        <v>0</v>
      </c>
      <c r="S174" s="256" t="s">
        <v>1864</v>
      </c>
      <c r="T174" s="256" t="s">
        <v>1865</v>
      </c>
      <c r="U174" s="256">
        <v>17610.78</v>
      </c>
      <c r="V174" s="256">
        <v>0</v>
      </c>
    </row>
    <row r="175" spans="2:22" x14ac:dyDescent="0.25">
      <c r="B175" s="256" t="s">
        <v>332</v>
      </c>
      <c r="C175" s="256" t="s">
        <v>344</v>
      </c>
      <c r="D175" s="256">
        <v>100</v>
      </c>
      <c r="E175" s="493" t="s">
        <v>414</v>
      </c>
      <c r="F175" s="493" t="s">
        <v>716</v>
      </c>
      <c r="G175" s="256" t="s">
        <v>1013</v>
      </c>
      <c r="H175" s="256" t="s">
        <v>1238</v>
      </c>
      <c r="I175" s="256" t="s">
        <v>1617</v>
      </c>
      <c r="J175" s="256">
        <v>83101</v>
      </c>
      <c r="K175" s="256">
        <v>1</v>
      </c>
      <c r="L175" s="256">
        <v>7</v>
      </c>
      <c r="M175" s="256">
        <v>7</v>
      </c>
      <c r="N175" s="256" t="s">
        <v>346</v>
      </c>
      <c r="O175" s="256" t="s">
        <v>1617</v>
      </c>
      <c r="P175" s="256">
        <v>178</v>
      </c>
      <c r="Q175" s="256">
        <v>2</v>
      </c>
      <c r="R175" s="256">
        <v>0</v>
      </c>
      <c r="S175" s="256" t="s">
        <v>1864</v>
      </c>
      <c r="T175" s="256" t="s">
        <v>1865</v>
      </c>
      <c r="U175" s="256">
        <v>26757.58</v>
      </c>
      <c r="V175" s="256">
        <v>0</v>
      </c>
    </row>
    <row r="176" spans="2:22" x14ac:dyDescent="0.25">
      <c r="B176" s="256" t="s">
        <v>332</v>
      </c>
      <c r="C176" s="256" t="s">
        <v>344</v>
      </c>
      <c r="D176" s="256">
        <v>100</v>
      </c>
      <c r="E176" s="493" t="s">
        <v>375</v>
      </c>
      <c r="F176" s="493" t="s">
        <v>677</v>
      </c>
      <c r="G176" s="256" t="s">
        <v>977</v>
      </c>
      <c r="H176" s="256" t="s">
        <v>1243</v>
      </c>
      <c r="I176" s="256" t="s">
        <v>1617</v>
      </c>
      <c r="J176" s="256">
        <v>83101</v>
      </c>
      <c r="K176" s="256">
        <v>1</v>
      </c>
      <c r="L176" s="256">
        <v>7</v>
      </c>
      <c r="M176" s="256">
        <v>6</v>
      </c>
      <c r="N176" s="256" t="s">
        <v>1267</v>
      </c>
      <c r="O176" s="256" t="s">
        <v>1617</v>
      </c>
      <c r="P176" s="256">
        <v>8</v>
      </c>
      <c r="Q176" s="256">
        <v>2</v>
      </c>
      <c r="R176" s="256">
        <v>0</v>
      </c>
      <c r="S176" s="256" t="s">
        <v>1864</v>
      </c>
      <c r="T176" s="256" t="s">
        <v>1865</v>
      </c>
      <c r="U176" s="256">
        <v>31034.95</v>
      </c>
      <c r="V176" s="256">
        <v>0</v>
      </c>
    </row>
    <row r="177" spans="2:22" x14ac:dyDescent="0.25">
      <c r="B177" s="256" t="s">
        <v>332</v>
      </c>
      <c r="C177" s="256" t="s">
        <v>344</v>
      </c>
      <c r="D177" s="256">
        <v>100</v>
      </c>
      <c r="E177" s="493" t="s">
        <v>507</v>
      </c>
      <c r="F177" s="493" t="s">
        <v>809</v>
      </c>
      <c r="G177" s="256" t="s">
        <v>1101</v>
      </c>
      <c r="H177" s="256" t="s">
        <v>1238</v>
      </c>
      <c r="I177" s="256" t="s">
        <v>1617</v>
      </c>
      <c r="J177" s="256">
        <v>83101</v>
      </c>
      <c r="K177" s="256">
        <v>1</v>
      </c>
      <c r="L177" s="256">
        <v>7</v>
      </c>
      <c r="M177" s="256">
        <v>7</v>
      </c>
      <c r="N177" s="256" t="s">
        <v>346</v>
      </c>
      <c r="O177" s="256" t="s">
        <v>1617</v>
      </c>
      <c r="P177" s="256">
        <v>208</v>
      </c>
      <c r="Q177" s="256">
        <v>2</v>
      </c>
      <c r="R177" s="256">
        <v>0</v>
      </c>
      <c r="S177" s="256" t="s">
        <v>1864</v>
      </c>
      <c r="T177" s="256" t="s">
        <v>1865</v>
      </c>
      <c r="U177" s="256">
        <v>25251.46</v>
      </c>
      <c r="V177" s="256">
        <v>0</v>
      </c>
    </row>
    <row r="178" spans="2:22" x14ac:dyDescent="0.25">
      <c r="B178" s="256" t="s">
        <v>332</v>
      </c>
      <c r="C178" s="256" t="s">
        <v>344</v>
      </c>
      <c r="D178" s="256">
        <v>100</v>
      </c>
      <c r="E178" s="493" t="s">
        <v>595</v>
      </c>
      <c r="F178" s="493" t="s">
        <v>897</v>
      </c>
      <c r="G178" s="256" t="s">
        <v>1182</v>
      </c>
      <c r="H178" s="256" t="s">
        <v>1260</v>
      </c>
      <c r="I178" s="256" t="s">
        <v>1617</v>
      </c>
      <c r="J178" s="256">
        <v>83101</v>
      </c>
      <c r="K178" s="256">
        <v>1</v>
      </c>
      <c r="L178" s="256">
        <v>7</v>
      </c>
      <c r="M178" s="256">
        <v>2</v>
      </c>
      <c r="N178" s="256" t="s">
        <v>1274</v>
      </c>
      <c r="O178" s="256" t="s">
        <v>1617</v>
      </c>
      <c r="P178" s="256">
        <v>27</v>
      </c>
      <c r="Q178" s="256">
        <v>2</v>
      </c>
      <c r="R178" s="256">
        <v>0</v>
      </c>
      <c r="S178" s="256" t="s">
        <v>1864</v>
      </c>
      <c r="T178" s="256" t="s">
        <v>1865</v>
      </c>
      <c r="U178" s="256">
        <v>152406.37</v>
      </c>
      <c r="V178" s="256">
        <v>0</v>
      </c>
    </row>
    <row r="179" spans="2:22" x14ac:dyDescent="0.25">
      <c r="B179" s="256" t="s">
        <v>332</v>
      </c>
      <c r="C179" s="256" t="s">
        <v>344</v>
      </c>
      <c r="D179" s="256">
        <v>100</v>
      </c>
      <c r="E179" s="493" t="s">
        <v>575</v>
      </c>
      <c r="F179" s="493" t="s">
        <v>877</v>
      </c>
      <c r="G179" s="256" t="s">
        <v>1162</v>
      </c>
      <c r="H179" s="256" t="s">
        <v>1252</v>
      </c>
      <c r="I179" s="256" t="s">
        <v>1617</v>
      </c>
      <c r="J179" s="256">
        <v>83101</v>
      </c>
      <c r="K179" s="256">
        <v>1</v>
      </c>
      <c r="L179" s="256">
        <v>7</v>
      </c>
      <c r="M179" s="256">
        <v>10</v>
      </c>
      <c r="N179" s="256" t="s">
        <v>1272</v>
      </c>
      <c r="O179" s="256" t="s">
        <v>1617</v>
      </c>
      <c r="P179" s="256">
        <v>1514</v>
      </c>
      <c r="Q179" s="256">
        <v>2</v>
      </c>
      <c r="R179" s="256">
        <v>0</v>
      </c>
      <c r="S179" s="256" t="s">
        <v>1864</v>
      </c>
      <c r="T179" s="256" t="s">
        <v>1865</v>
      </c>
      <c r="U179" s="256">
        <v>37154.42</v>
      </c>
      <c r="V179" s="256">
        <v>0</v>
      </c>
    </row>
    <row r="180" spans="2:22" x14ac:dyDescent="0.25">
      <c r="B180" s="256" t="s">
        <v>332</v>
      </c>
      <c r="C180" s="256" t="s">
        <v>344</v>
      </c>
      <c r="D180" s="256">
        <v>100</v>
      </c>
      <c r="E180" s="493" t="s">
        <v>555</v>
      </c>
      <c r="F180" s="493" t="s">
        <v>857</v>
      </c>
      <c r="G180" s="256" t="s">
        <v>1143</v>
      </c>
      <c r="H180" s="256" t="s">
        <v>1239</v>
      </c>
      <c r="I180" s="256" t="s">
        <v>1617</v>
      </c>
      <c r="J180" s="256">
        <v>83101</v>
      </c>
      <c r="K180" s="256">
        <v>1</v>
      </c>
      <c r="L180" s="256">
        <v>7</v>
      </c>
      <c r="M180" s="256">
        <v>8</v>
      </c>
      <c r="N180" s="256" t="s">
        <v>349</v>
      </c>
      <c r="O180" s="256" t="s">
        <v>1617</v>
      </c>
      <c r="P180" s="256">
        <v>83</v>
      </c>
      <c r="Q180" s="256">
        <v>2</v>
      </c>
      <c r="R180" s="256">
        <v>0</v>
      </c>
      <c r="S180" s="256" t="s">
        <v>1864</v>
      </c>
      <c r="T180" s="256" t="s">
        <v>1865</v>
      </c>
      <c r="U180" s="256">
        <v>19193.28</v>
      </c>
      <c r="V180" s="256">
        <v>0</v>
      </c>
    </row>
    <row r="181" spans="2:22" x14ac:dyDescent="0.25">
      <c r="B181" s="256" t="s">
        <v>332</v>
      </c>
      <c r="C181" s="256" t="s">
        <v>344</v>
      </c>
      <c r="D181" s="256">
        <v>100</v>
      </c>
      <c r="E181" s="493" t="s">
        <v>560</v>
      </c>
      <c r="F181" s="493" t="s">
        <v>862</v>
      </c>
      <c r="G181" s="256" t="s">
        <v>1148</v>
      </c>
      <c r="H181" s="256" t="s">
        <v>1238</v>
      </c>
      <c r="I181" s="256" t="s">
        <v>1617</v>
      </c>
      <c r="J181" s="256">
        <v>83101</v>
      </c>
      <c r="K181" s="256">
        <v>1</v>
      </c>
      <c r="L181" s="256">
        <v>7</v>
      </c>
      <c r="M181" s="256">
        <v>8</v>
      </c>
      <c r="N181" s="256" t="s">
        <v>346</v>
      </c>
      <c r="O181" s="256" t="s">
        <v>1617</v>
      </c>
      <c r="P181" s="256">
        <v>319</v>
      </c>
      <c r="Q181" s="256">
        <v>2</v>
      </c>
      <c r="R181" s="256">
        <v>0</v>
      </c>
      <c r="S181" s="256" t="s">
        <v>1864</v>
      </c>
      <c r="T181" s="256" t="s">
        <v>1865</v>
      </c>
      <c r="U181" s="256">
        <v>35584.949999999997</v>
      </c>
      <c r="V181" s="256">
        <v>0</v>
      </c>
    </row>
    <row r="182" spans="2:22" x14ac:dyDescent="0.25">
      <c r="B182" s="256" t="s">
        <v>332</v>
      </c>
      <c r="C182" s="256" t="s">
        <v>344</v>
      </c>
      <c r="D182" s="256">
        <v>100</v>
      </c>
      <c r="E182" s="493" t="s">
        <v>425</v>
      </c>
      <c r="F182" s="493" t="s">
        <v>727</v>
      </c>
      <c r="G182" s="256" t="s">
        <v>1024</v>
      </c>
      <c r="H182" s="256" t="s">
        <v>1243</v>
      </c>
      <c r="I182" s="256" t="s">
        <v>1617</v>
      </c>
      <c r="J182" s="256">
        <v>83101</v>
      </c>
      <c r="K182" s="256">
        <v>1</v>
      </c>
      <c r="L182" s="256">
        <v>7</v>
      </c>
      <c r="M182" s="256">
        <v>7</v>
      </c>
      <c r="N182" s="256" t="s">
        <v>1267</v>
      </c>
      <c r="O182" s="256" t="s">
        <v>1617</v>
      </c>
      <c r="P182" s="256">
        <v>170</v>
      </c>
      <c r="Q182" s="256">
        <v>2</v>
      </c>
      <c r="R182" s="256">
        <v>0</v>
      </c>
      <c r="S182" s="256" t="s">
        <v>1864</v>
      </c>
      <c r="T182" s="256" t="s">
        <v>1865</v>
      </c>
      <c r="U182" s="256">
        <v>34890.639999999999</v>
      </c>
      <c r="V182" s="256">
        <v>0</v>
      </c>
    </row>
    <row r="183" spans="2:22" x14ac:dyDescent="0.25">
      <c r="B183" s="256" t="s">
        <v>332</v>
      </c>
      <c r="C183" s="256" t="s">
        <v>344</v>
      </c>
      <c r="D183" s="256">
        <v>100</v>
      </c>
      <c r="E183" s="493" t="s">
        <v>536</v>
      </c>
      <c r="F183" s="493" t="s">
        <v>838</v>
      </c>
      <c r="G183" s="256" t="s">
        <v>1125</v>
      </c>
      <c r="H183" s="256" t="s">
        <v>1242</v>
      </c>
      <c r="I183" s="256" t="s">
        <v>1617</v>
      </c>
      <c r="J183" s="256">
        <v>83101</v>
      </c>
      <c r="K183" s="256">
        <v>1</v>
      </c>
      <c r="L183" s="256">
        <v>7</v>
      </c>
      <c r="M183" s="256">
        <v>8</v>
      </c>
      <c r="N183" s="256" t="s">
        <v>1266</v>
      </c>
      <c r="O183" s="256" t="s">
        <v>1617</v>
      </c>
      <c r="P183" s="256">
        <v>75</v>
      </c>
      <c r="Q183" s="256">
        <v>2</v>
      </c>
      <c r="R183" s="256">
        <v>0</v>
      </c>
      <c r="S183" s="256" t="s">
        <v>1864</v>
      </c>
      <c r="T183" s="256" t="s">
        <v>1865</v>
      </c>
      <c r="U183" s="256">
        <v>30443.46</v>
      </c>
      <c r="V183" s="256">
        <v>0</v>
      </c>
    </row>
    <row r="184" spans="2:22" x14ac:dyDescent="0.25">
      <c r="B184" s="256" t="s">
        <v>332</v>
      </c>
      <c r="C184" s="256" t="s">
        <v>344</v>
      </c>
      <c r="D184" s="256">
        <v>100</v>
      </c>
      <c r="E184" s="493" t="s">
        <v>372</v>
      </c>
      <c r="F184" s="493" t="s">
        <v>674</v>
      </c>
      <c r="G184" s="256" t="s">
        <v>974</v>
      </c>
      <c r="H184" s="256" t="s">
        <v>1238</v>
      </c>
      <c r="I184" s="256" t="s">
        <v>1617</v>
      </c>
      <c r="J184" s="256">
        <v>83101</v>
      </c>
      <c r="K184" s="256">
        <v>1</v>
      </c>
      <c r="L184" s="256">
        <v>7</v>
      </c>
      <c r="M184" s="256">
        <v>7</v>
      </c>
      <c r="N184" s="256" t="s">
        <v>346</v>
      </c>
      <c r="O184" s="256" t="s">
        <v>1617</v>
      </c>
      <c r="P184" s="256">
        <v>186</v>
      </c>
      <c r="Q184" s="256">
        <v>2</v>
      </c>
      <c r="R184" s="256">
        <v>0</v>
      </c>
      <c r="S184" s="256" t="s">
        <v>1864</v>
      </c>
      <c r="T184" s="256" t="s">
        <v>1865</v>
      </c>
      <c r="U184" s="256">
        <v>43663.71</v>
      </c>
      <c r="V184" s="256">
        <v>0</v>
      </c>
    </row>
    <row r="185" spans="2:22" x14ac:dyDescent="0.25">
      <c r="B185" s="256" t="s">
        <v>332</v>
      </c>
      <c r="C185" s="256" t="s">
        <v>344</v>
      </c>
      <c r="D185" s="256">
        <v>100</v>
      </c>
      <c r="E185" s="493" t="s">
        <v>480</v>
      </c>
      <c r="F185" s="493" t="s">
        <v>782</v>
      </c>
      <c r="G185" s="256" t="s">
        <v>1077</v>
      </c>
      <c r="H185" s="256" t="s">
        <v>1238</v>
      </c>
      <c r="I185" s="256" t="s">
        <v>1617</v>
      </c>
      <c r="J185" s="256">
        <v>83101</v>
      </c>
      <c r="K185" s="256">
        <v>1</v>
      </c>
      <c r="L185" s="256">
        <v>7</v>
      </c>
      <c r="M185" s="256">
        <v>6</v>
      </c>
      <c r="N185" s="256" t="s">
        <v>346</v>
      </c>
      <c r="O185" s="256" t="s">
        <v>1617</v>
      </c>
      <c r="P185" s="256">
        <v>191</v>
      </c>
      <c r="Q185" s="256">
        <v>2</v>
      </c>
      <c r="R185" s="256">
        <v>0</v>
      </c>
      <c r="S185" s="256" t="s">
        <v>1864</v>
      </c>
      <c r="T185" s="256" t="s">
        <v>1865</v>
      </c>
      <c r="U185" s="256">
        <v>40491.39</v>
      </c>
      <c r="V185" s="256">
        <v>0</v>
      </c>
    </row>
    <row r="186" spans="2:22" x14ac:dyDescent="0.25">
      <c r="B186" s="256" t="s">
        <v>332</v>
      </c>
      <c r="C186" s="256" t="s">
        <v>344</v>
      </c>
      <c r="D186" s="256">
        <v>100</v>
      </c>
      <c r="E186" s="493" t="s">
        <v>636</v>
      </c>
      <c r="F186" s="493" t="s">
        <v>938</v>
      </c>
      <c r="G186" s="256" t="s">
        <v>1220</v>
      </c>
      <c r="H186" s="256" t="s">
        <v>1238</v>
      </c>
      <c r="I186" s="256" t="s">
        <v>1617</v>
      </c>
      <c r="J186" s="256">
        <v>83101</v>
      </c>
      <c r="K186" s="256">
        <v>1</v>
      </c>
      <c r="L186" s="256">
        <v>7</v>
      </c>
      <c r="M186" s="256">
        <v>6</v>
      </c>
      <c r="N186" s="256" t="s">
        <v>346</v>
      </c>
      <c r="O186" s="256" t="s">
        <v>1617</v>
      </c>
      <c r="P186" s="256">
        <v>185</v>
      </c>
      <c r="Q186" s="256">
        <v>2</v>
      </c>
      <c r="R186" s="256">
        <v>0</v>
      </c>
      <c r="S186" s="256" t="s">
        <v>1864</v>
      </c>
      <c r="T186" s="256" t="s">
        <v>1865</v>
      </c>
      <c r="U186" s="256">
        <v>34365.03</v>
      </c>
      <c r="V186" s="256">
        <v>0</v>
      </c>
    </row>
    <row r="187" spans="2:22" x14ac:dyDescent="0.25">
      <c r="B187" s="256" t="s">
        <v>332</v>
      </c>
      <c r="C187" s="256" t="s">
        <v>344</v>
      </c>
      <c r="D187" s="256">
        <v>100</v>
      </c>
      <c r="E187" s="493" t="s">
        <v>518</v>
      </c>
      <c r="F187" s="493" t="s">
        <v>820</v>
      </c>
      <c r="G187" s="256" t="s">
        <v>1251</v>
      </c>
      <c r="H187" s="256" t="s">
        <v>1238</v>
      </c>
      <c r="I187" s="256" t="s">
        <v>1617</v>
      </c>
      <c r="J187" s="256">
        <v>83101</v>
      </c>
      <c r="K187" s="256">
        <v>1</v>
      </c>
      <c r="L187" s="256">
        <v>7</v>
      </c>
      <c r="M187" s="256">
        <v>6</v>
      </c>
      <c r="N187" s="256" t="s">
        <v>346</v>
      </c>
      <c r="O187" s="256" t="s">
        <v>1617</v>
      </c>
      <c r="P187" s="256">
        <v>151</v>
      </c>
      <c r="Q187" s="256">
        <v>2</v>
      </c>
      <c r="R187" s="256">
        <v>0</v>
      </c>
      <c r="S187" s="256" t="s">
        <v>1864</v>
      </c>
      <c r="T187" s="256" t="s">
        <v>1865</v>
      </c>
      <c r="U187" s="256">
        <v>36575.61</v>
      </c>
      <c r="V187" s="256">
        <v>0</v>
      </c>
    </row>
    <row r="188" spans="2:22" x14ac:dyDescent="0.25">
      <c r="B188" s="256" t="s">
        <v>332</v>
      </c>
      <c r="C188" s="256" t="s">
        <v>344</v>
      </c>
      <c r="D188" s="256">
        <v>100</v>
      </c>
      <c r="E188" s="493" t="s">
        <v>596</v>
      </c>
      <c r="F188" s="493" t="s">
        <v>898</v>
      </c>
      <c r="G188" s="256" t="s">
        <v>1183</v>
      </c>
      <c r="H188" s="256" t="s">
        <v>1238</v>
      </c>
      <c r="I188" s="256" t="s">
        <v>1617</v>
      </c>
      <c r="J188" s="256">
        <v>83101</v>
      </c>
      <c r="K188" s="256">
        <v>1</v>
      </c>
      <c r="L188" s="256">
        <v>7</v>
      </c>
      <c r="M188" s="256">
        <v>6</v>
      </c>
      <c r="N188" s="256" t="s">
        <v>346</v>
      </c>
      <c r="O188" s="256" t="s">
        <v>1617</v>
      </c>
      <c r="P188" s="256">
        <v>212</v>
      </c>
      <c r="Q188" s="256">
        <v>2</v>
      </c>
      <c r="R188" s="256">
        <v>0</v>
      </c>
      <c r="S188" s="256" t="s">
        <v>1864</v>
      </c>
      <c r="T188" s="256" t="s">
        <v>1865</v>
      </c>
      <c r="U188" s="256">
        <v>29896.3</v>
      </c>
      <c r="V188" s="256">
        <v>0</v>
      </c>
    </row>
    <row r="189" spans="2:22" x14ac:dyDescent="0.25">
      <c r="B189" s="256" t="s">
        <v>332</v>
      </c>
      <c r="C189" s="256" t="s">
        <v>344</v>
      </c>
      <c r="D189" s="256">
        <v>100</v>
      </c>
      <c r="E189" s="493" t="s">
        <v>614</v>
      </c>
      <c r="F189" s="493" t="s">
        <v>916</v>
      </c>
      <c r="G189" s="256" t="s">
        <v>1201</v>
      </c>
      <c r="H189" s="256" t="s">
        <v>1245</v>
      </c>
      <c r="I189" s="256" t="s">
        <v>1617</v>
      </c>
      <c r="J189" s="256">
        <v>83101</v>
      </c>
      <c r="K189" s="256">
        <v>1</v>
      </c>
      <c r="L189" s="256">
        <v>7</v>
      </c>
      <c r="M189" s="256">
        <v>10</v>
      </c>
      <c r="N189" s="256" t="s">
        <v>347</v>
      </c>
      <c r="O189" s="256" t="s">
        <v>1617</v>
      </c>
      <c r="P189" s="256">
        <v>1486</v>
      </c>
      <c r="Q189" s="256">
        <v>2</v>
      </c>
      <c r="R189" s="256">
        <v>0</v>
      </c>
      <c r="S189" s="256" t="s">
        <v>1864</v>
      </c>
      <c r="T189" s="256" t="s">
        <v>1865</v>
      </c>
      <c r="U189" s="256">
        <v>32518.76</v>
      </c>
      <c r="V189" s="256">
        <v>0</v>
      </c>
    </row>
    <row r="190" spans="2:22" x14ac:dyDescent="0.25">
      <c r="B190" s="256" t="s">
        <v>332</v>
      </c>
      <c r="C190" s="256" t="s">
        <v>344</v>
      </c>
      <c r="D190" s="256">
        <v>100</v>
      </c>
      <c r="E190" s="493" t="s">
        <v>423</v>
      </c>
      <c r="F190" s="493" t="s">
        <v>725</v>
      </c>
      <c r="G190" s="256" t="s">
        <v>1022</v>
      </c>
      <c r="H190" s="256" t="s">
        <v>1238</v>
      </c>
      <c r="I190" s="256" t="s">
        <v>1617</v>
      </c>
      <c r="J190" s="256">
        <v>83101</v>
      </c>
      <c r="K190" s="256">
        <v>1</v>
      </c>
      <c r="L190" s="256">
        <v>7</v>
      </c>
      <c r="M190" s="256">
        <v>8</v>
      </c>
      <c r="N190" s="256" t="s">
        <v>346</v>
      </c>
      <c r="O190" s="256" t="s">
        <v>1617</v>
      </c>
      <c r="P190" s="256">
        <v>153</v>
      </c>
      <c r="Q190" s="256">
        <v>2</v>
      </c>
      <c r="R190" s="256">
        <v>0</v>
      </c>
      <c r="S190" s="256" t="s">
        <v>1864</v>
      </c>
      <c r="T190" s="256" t="s">
        <v>1865</v>
      </c>
      <c r="U190" s="256">
        <v>27214.86</v>
      </c>
      <c r="V190" s="256">
        <v>0</v>
      </c>
    </row>
    <row r="191" spans="2:22" x14ac:dyDescent="0.25">
      <c r="B191" s="256" t="s">
        <v>332</v>
      </c>
      <c r="C191" s="256" t="s">
        <v>344</v>
      </c>
      <c r="D191" s="256">
        <v>100</v>
      </c>
      <c r="E191" s="493" t="s">
        <v>552</v>
      </c>
      <c r="F191" s="493" t="s">
        <v>854</v>
      </c>
      <c r="G191" s="256" t="s">
        <v>1140</v>
      </c>
      <c r="H191" s="256" t="s">
        <v>1249</v>
      </c>
      <c r="I191" s="256" t="s">
        <v>1617</v>
      </c>
      <c r="J191" s="256">
        <v>83101</v>
      </c>
      <c r="K191" s="256">
        <v>1</v>
      </c>
      <c r="L191" s="256">
        <v>7</v>
      </c>
      <c r="M191" s="256">
        <v>3</v>
      </c>
      <c r="N191" s="256" t="s">
        <v>1270</v>
      </c>
      <c r="O191" s="256" t="s">
        <v>1617</v>
      </c>
      <c r="P191" s="256">
        <v>1536</v>
      </c>
      <c r="Q191" s="256">
        <v>2</v>
      </c>
      <c r="R191" s="256">
        <v>0</v>
      </c>
      <c r="S191" s="256" t="s">
        <v>1864</v>
      </c>
      <c r="T191" s="256" t="s">
        <v>1865</v>
      </c>
      <c r="U191" s="256">
        <v>38585.870000000003</v>
      </c>
      <c r="V191" s="256">
        <v>0</v>
      </c>
    </row>
    <row r="192" spans="2:22" x14ac:dyDescent="0.25">
      <c r="B192" s="256" t="s">
        <v>332</v>
      </c>
      <c r="C192" s="256" t="s">
        <v>344</v>
      </c>
      <c r="D192" s="256">
        <v>100</v>
      </c>
      <c r="E192" s="493" t="s">
        <v>392</v>
      </c>
      <c r="F192" s="493" t="s">
        <v>694</v>
      </c>
      <c r="G192" s="256" t="s">
        <v>992</v>
      </c>
      <c r="H192" s="256" t="s">
        <v>1238</v>
      </c>
      <c r="I192" s="256" t="s">
        <v>1617</v>
      </c>
      <c r="J192" s="256">
        <v>83101</v>
      </c>
      <c r="K192" s="256">
        <v>1</v>
      </c>
      <c r="L192" s="256">
        <v>7</v>
      </c>
      <c r="M192" s="256">
        <v>8</v>
      </c>
      <c r="N192" s="256" t="s">
        <v>346</v>
      </c>
      <c r="O192" s="256" t="s">
        <v>1617</v>
      </c>
      <c r="P192" s="256">
        <v>246</v>
      </c>
      <c r="Q192" s="256">
        <v>2</v>
      </c>
      <c r="R192" s="256">
        <v>0</v>
      </c>
      <c r="S192" s="256" t="s">
        <v>1864</v>
      </c>
      <c r="T192" s="256" t="s">
        <v>1865</v>
      </c>
      <c r="U192" s="256">
        <v>25223.040000000001</v>
      </c>
      <c r="V192" s="256">
        <v>0</v>
      </c>
    </row>
    <row r="193" spans="2:22" x14ac:dyDescent="0.25">
      <c r="B193" s="256" t="s">
        <v>332</v>
      </c>
      <c r="C193" s="256" t="s">
        <v>344</v>
      </c>
      <c r="D193" s="256">
        <v>100</v>
      </c>
      <c r="E193" s="493" t="s">
        <v>544</v>
      </c>
      <c r="F193" s="493" t="s">
        <v>846</v>
      </c>
      <c r="G193" s="256" t="s">
        <v>1132</v>
      </c>
      <c r="H193" s="256" t="s">
        <v>1242</v>
      </c>
      <c r="I193" s="256" t="s">
        <v>1617</v>
      </c>
      <c r="J193" s="256">
        <v>83101</v>
      </c>
      <c r="K193" s="256">
        <v>1</v>
      </c>
      <c r="L193" s="256">
        <v>7</v>
      </c>
      <c r="M193" s="256">
        <v>8</v>
      </c>
      <c r="N193" s="256" t="s">
        <v>1266</v>
      </c>
      <c r="O193" s="256" t="s">
        <v>1617</v>
      </c>
      <c r="P193" s="256">
        <v>87</v>
      </c>
      <c r="Q193" s="256">
        <v>2</v>
      </c>
      <c r="R193" s="256">
        <v>0</v>
      </c>
      <c r="S193" s="256" t="s">
        <v>1864</v>
      </c>
      <c r="T193" s="256" t="s">
        <v>1865</v>
      </c>
      <c r="U193" s="256">
        <v>18808.080000000002</v>
      </c>
      <c r="V193" s="256">
        <v>0</v>
      </c>
    </row>
    <row r="194" spans="2:22" x14ac:dyDescent="0.25">
      <c r="B194" s="256" t="s">
        <v>332</v>
      </c>
      <c r="C194" s="256" t="s">
        <v>344</v>
      </c>
      <c r="D194" s="256">
        <v>100</v>
      </c>
      <c r="E194" s="493" t="s">
        <v>540</v>
      </c>
      <c r="F194" s="493" t="s">
        <v>842</v>
      </c>
      <c r="G194" s="256" t="s">
        <v>1129</v>
      </c>
      <c r="H194" s="256" t="s">
        <v>1238</v>
      </c>
      <c r="I194" s="256" t="s">
        <v>1617</v>
      </c>
      <c r="J194" s="256">
        <v>83101</v>
      </c>
      <c r="K194" s="256">
        <v>1</v>
      </c>
      <c r="L194" s="256">
        <v>7</v>
      </c>
      <c r="M194" s="256">
        <v>6</v>
      </c>
      <c r="N194" s="256" t="s">
        <v>346</v>
      </c>
      <c r="O194" s="256" t="s">
        <v>1617</v>
      </c>
      <c r="P194" s="256">
        <v>78</v>
      </c>
      <c r="Q194" s="256">
        <v>2</v>
      </c>
      <c r="R194" s="256">
        <v>0</v>
      </c>
      <c r="S194" s="256" t="s">
        <v>1864</v>
      </c>
      <c r="T194" s="256" t="s">
        <v>1865</v>
      </c>
      <c r="U194" s="256">
        <v>25808.86</v>
      </c>
      <c r="V194" s="256">
        <v>0</v>
      </c>
    </row>
    <row r="195" spans="2:22" x14ac:dyDescent="0.25">
      <c r="B195" s="256" t="s">
        <v>332</v>
      </c>
      <c r="C195" s="256" t="s">
        <v>344</v>
      </c>
      <c r="D195" s="256">
        <v>100</v>
      </c>
      <c r="E195" s="493" t="s">
        <v>428</v>
      </c>
      <c r="F195" s="493" t="s">
        <v>730</v>
      </c>
      <c r="G195" s="256" t="s">
        <v>1027</v>
      </c>
      <c r="H195" s="256" t="s">
        <v>1238</v>
      </c>
      <c r="I195" s="256" t="s">
        <v>1617</v>
      </c>
      <c r="J195" s="256">
        <v>83101</v>
      </c>
      <c r="K195" s="256">
        <v>1</v>
      </c>
      <c r="L195" s="256">
        <v>7</v>
      </c>
      <c r="M195" s="256">
        <v>8</v>
      </c>
      <c r="N195" s="256" t="s">
        <v>346</v>
      </c>
      <c r="O195" s="256" t="s">
        <v>1617</v>
      </c>
      <c r="P195" s="256">
        <v>260</v>
      </c>
      <c r="Q195" s="256">
        <v>2</v>
      </c>
      <c r="R195" s="256">
        <v>0</v>
      </c>
      <c r="S195" s="256" t="s">
        <v>1864</v>
      </c>
      <c r="T195" s="256" t="s">
        <v>1865</v>
      </c>
      <c r="U195" s="256">
        <v>30059.82</v>
      </c>
      <c r="V195" s="256">
        <v>0</v>
      </c>
    </row>
    <row r="196" spans="2:22" x14ac:dyDescent="0.25">
      <c r="B196" s="256" t="s">
        <v>332</v>
      </c>
      <c r="C196" s="256" t="s">
        <v>344</v>
      </c>
      <c r="D196" s="256">
        <v>100</v>
      </c>
      <c r="E196" s="493" t="s">
        <v>554</v>
      </c>
      <c r="F196" s="493" t="s">
        <v>856</v>
      </c>
      <c r="G196" s="256" t="s">
        <v>1142</v>
      </c>
      <c r="H196" s="256" t="s">
        <v>1244</v>
      </c>
      <c r="I196" s="256" t="s">
        <v>1617</v>
      </c>
      <c r="J196" s="256">
        <v>83101</v>
      </c>
      <c r="K196" s="256">
        <v>1</v>
      </c>
      <c r="L196" s="256">
        <v>7</v>
      </c>
      <c r="M196" s="256">
        <v>8</v>
      </c>
      <c r="N196" s="256" t="s">
        <v>1268</v>
      </c>
      <c r="O196" s="256" t="s">
        <v>1617</v>
      </c>
      <c r="P196" s="256">
        <v>82</v>
      </c>
      <c r="Q196" s="256">
        <v>2</v>
      </c>
      <c r="R196" s="256">
        <v>0</v>
      </c>
      <c r="S196" s="256" t="s">
        <v>1864</v>
      </c>
      <c r="T196" s="256" t="s">
        <v>1865</v>
      </c>
      <c r="U196" s="256">
        <v>29116.59</v>
      </c>
      <c r="V196" s="256">
        <v>0</v>
      </c>
    </row>
    <row r="197" spans="2:22" x14ac:dyDescent="0.25">
      <c r="B197" s="256" t="s">
        <v>332</v>
      </c>
      <c r="C197" s="256" t="s">
        <v>344</v>
      </c>
      <c r="D197" s="256">
        <v>100</v>
      </c>
      <c r="E197" s="493" t="s">
        <v>415</v>
      </c>
      <c r="F197" s="493" t="s">
        <v>717</v>
      </c>
      <c r="G197" s="256" t="s">
        <v>1014</v>
      </c>
      <c r="H197" s="256" t="s">
        <v>1243</v>
      </c>
      <c r="I197" s="256" t="s">
        <v>1617</v>
      </c>
      <c r="J197" s="256">
        <v>83101</v>
      </c>
      <c r="K197" s="256">
        <v>1</v>
      </c>
      <c r="L197" s="256">
        <v>7</v>
      </c>
      <c r="M197" s="256">
        <v>8</v>
      </c>
      <c r="N197" s="256" t="s">
        <v>1267</v>
      </c>
      <c r="O197" s="256" t="s">
        <v>1617</v>
      </c>
      <c r="P197" s="256">
        <v>313</v>
      </c>
      <c r="Q197" s="256">
        <v>2</v>
      </c>
      <c r="R197" s="256">
        <v>0</v>
      </c>
      <c r="S197" s="256" t="s">
        <v>1864</v>
      </c>
      <c r="T197" s="256" t="s">
        <v>1865</v>
      </c>
      <c r="U197" s="256">
        <v>28205.17</v>
      </c>
      <c r="V197" s="256">
        <v>0</v>
      </c>
    </row>
    <row r="198" spans="2:22" x14ac:dyDescent="0.25">
      <c r="B198" s="256" t="s">
        <v>332</v>
      </c>
      <c r="C198" s="256" t="s">
        <v>344</v>
      </c>
      <c r="D198" s="256">
        <v>100</v>
      </c>
      <c r="E198" s="493" t="s">
        <v>635</v>
      </c>
      <c r="F198" s="493" t="s">
        <v>937</v>
      </c>
      <c r="G198" s="256" t="s">
        <v>1219</v>
      </c>
      <c r="H198" s="256" t="s">
        <v>1238</v>
      </c>
      <c r="I198" s="256" t="s">
        <v>1617</v>
      </c>
      <c r="J198" s="256">
        <v>83101</v>
      </c>
      <c r="K198" s="256">
        <v>1</v>
      </c>
      <c r="L198" s="256">
        <v>7</v>
      </c>
      <c r="M198" s="256">
        <v>6</v>
      </c>
      <c r="N198" s="256" t="s">
        <v>346</v>
      </c>
      <c r="O198" s="256" t="s">
        <v>1617</v>
      </c>
      <c r="P198" s="256">
        <v>200</v>
      </c>
      <c r="Q198" s="256">
        <v>2</v>
      </c>
      <c r="R198" s="256">
        <v>0</v>
      </c>
      <c r="S198" s="256" t="s">
        <v>1864</v>
      </c>
      <c r="T198" s="256" t="s">
        <v>1865</v>
      </c>
      <c r="U198" s="256">
        <v>34711.17</v>
      </c>
      <c r="V198" s="256">
        <v>0</v>
      </c>
    </row>
    <row r="199" spans="2:22" x14ac:dyDescent="0.25">
      <c r="B199" s="256" t="s">
        <v>332</v>
      </c>
      <c r="C199" s="256" t="s">
        <v>344</v>
      </c>
      <c r="D199" s="256">
        <v>100</v>
      </c>
      <c r="E199" s="493" t="s">
        <v>603</v>
      </c>
      <c r="F199" s="493" t="s">
        <v>905</v>
      </c>
      <c r="G199" s="256" t="s">
        <v>1190</v>
      </c>
      <c r="H199" s="256" t="s">
        <v>1239</v>
      </c>
      <c r="I199" s="256" t="s">
        <v>1617</v>
      </c>
      <c r="J199" s="256">
        <v>83101</v>
      </c>
      <c r="K199" s="256">
        <v>1</v>
      </c>
      <c r="L199" s="256">
        <v>7</v>
      </c>
      <c r="M199" s="256">
        <v>7</v>
      </c>
      <c r="N199" s="256" t="s">
        <v>349</v>
      </c>
      <c r="O199" s="256" t="s">
        <v>1617</v>
      </c>
      <c r="P199" s="256">
        <v>264</v>
      </c>
      <c r="Q199" s="256">
        <v>2</v>
      </c>
      <c r="R199" s="256">
        <v>0</v>
      </c>
      <c r="S199" s="256" t="s">
        <v>1864</v>
      </c>
      <c r="T199" s="256" t="s">
        <v>1865</v>
      </c>
      <c r="U199" s="256">
        <v>28050.41</v>
      </c>
      <c r="V199" s="256">
        <v>0</v>
      </c>
    </row>
    <row r="200" spans="2:22" x14ac:dyDescent="0.25">
      <c r="B200" s="256" t="s">
        <v>332</v>
      </c>
      <c r="C200" s="256" t="s">
        <v>344</v>
      </c>
      <c r="D200" s="256">
        <v>100</v>
      </c>
      <c r="E200" s="493" t="s">
        <v>486</v>
      </c>
      <c r="F200" s="493" t="s">
        <v>788</v>
      </c>
      <c r="G200" s="256" t="s">
        <v>1082</v>
      </c>
      <c r="H200" s="256" t="s">
        <v>1238</v>
      </c>
      <c r="I200" s="256" t="s">
        <v>1617</v>
      </c>
      <c r="J200" s="256">
        <v>83101</v>
      </c>
      <c r="K200" s="256">
        <v>1</v>
      </c>
      <c r="L200" s="256">
        <v>7</v>
      </c>
      <c r="M200" s="256">
        <v>6</v>
      </c>
      <c r="N200" s="256" t="s">
        <v>346</v>
      </c>
      <c r="O200" s="256" t="s">
        <v>1617</v>
      </c>
      <c r="P200" s="256">
        <v>210</v>
      </c>
      <c r="Q200" s="256">
        <v>2</v>
      </c>
      <c r="R200" s="256">
        <v>0</v>
      </c>
      <c r="S200" s="256" t="s">
        <v>1864</v>
      </c>
      <c r="T200" s="256" t="s">
        <v>1865</v>
      </c>
      <c r="U200" s="256">
        <v>24931.5</v>
      </c>
      <c r="V200" s="256">
        <v>0</v>
      </c>
    </row>
    <row r="201" spans="2:22" x14ac:dyDescent="0.25">
      <c r="B201" s="256" t="s">
        <v>332</v>
      </c>
      <c r="C201" s="256" t="s">
        <v>344</v>
      </c>
      <c r="D201" s="256">
        <v>100</v>
      </c>
      <c r="E201" s="493" t="s">
        <v>406</v>
      </c>
      <c r="F201" s="493" t="s">
        <v>708</v>
      </c>
      <c r="G201" s="256" t="s">
        <v>1006</v>
      </c>
      <c r="H201" s="256" t="s">
        <v>1238</v>
      </c>
      <c r="I201" s="256" t="s">
        <v>1617</v>
      </c>
      <c r="J201" s="256">
        <v>83101</v>
      </c>
      <c r="K201" s="256">
        <v>1</v>
      </c>
      <c r="L201" s="256">
        <v>7</v>
      </c>
      <c r="M201" s="256">
        <v>6</v>
      </c>
      <c r="N201" s="256" t="s">
        <v>346</v>
      </c>
      <c r="O201" s="256" t="s">
        <v>1617</v>
      </c>
      <c r="P201" s="256">
        <v>293</v>
      </c>
      <c r="Q201" s="256">
        <v>2</v>
      </c>
      <c r="R201" s="256">
        <v>0</v>
      </c>
      <c r="S201" s="256" t="s">
        <v>1864</v>
      </c>
      <c r="T201" s="256" t="s">
        <v>1865</v>
      </c>
      <c r="U201" s="256">
        <v>28761.49</v>
      </c>
      <c r="V201" s="256">
        <v>0</v>
      </c>
    </row>
    <row r="202" spans="2:22" x14ac:dyDescent="0.25">
      <c r="B202" s="256" t="s">
        <v>332</v>
      </c>
      <c r="C202" s="256" t="s">
        <v>344</v>
      </c>
      <c r="D202" s="256">
        <v>100</v>
      </c>
      <c r="E202" s="493" t="s">
        <v>589</v>
      </c>
      <c r="F202" s="493" t="s">
        <v>891</v>
      </c>
      <c r="G202" s="256" t="s">
        <v>1176</v>
      </c>
      <c r="H202" s="256" t="s">
        <v>1238</v>
      </c>
      <c r="I202" s="256" t="s">
        <v>1617</v>
      </c>
      <c r="J202" s="256">
        <v>83101</v>
      </c>
      <c r="K202" s="256">
        <v>1</v>
      </c>
      <c r="L202" s="256">
        <v>7</v>
      </c>
      <c r="M202" s="256">
        <v>6</v>
      </c>
      <c r="N202" s="256" t="s">
        <v>346</v>
      </c>
      <c r="O202" s="256" t="s">
        <v>1617</v>
      </c>
      <c r="P202" s="256">
        <v>13</v>
      </c>
      <c r="Q202" s="256">
        <v>2</v>
      </c>
      <c r="R202" s="256">
        <v>0</v>
      </c>
      <c r="S202" s="256" t="s">
        <v>1864</v>
      </c>
      <c r="T202" s="256" t="s">
        <v>1865</v>
      </c>
      <c r="U202" s="256">
        <v>35212.080000000002</v>
      </c>
      <c r="V202" s="256">
        <v>0</v>
      </c>
    </row>
    <row r="203" spans="2:22" x14ac:dyDescent="0.25">
      <c r="B203" s="256" t="s">
        <v>332</v>
      </c>
      <c r="C203" s="256" t="s">
        <v>344</v>
      </c>
      <c r="D203" s="256">
        <v>100</v>
      </c>
      <c r="E203" s="493" t="s">
        <v>640</v>
      </c>
      <c r="F203" s="493" t="s">
        <v>942</v>
      </c>
      <c r="G203" s="256" t="s">
        <v>1224</v>
      </c>
      <c r="H203" s="256" t="s">
        <v>1247</v>
      </c>
      <c r="I203" s="256" t="s">
        <v>1617</v>
      </c>
      <c r="J203" s="256">
        <v>83101</v>
      </c>
      <c r="K203" s="256">
        <v>1</v>
      </c>
      <c r="L203" s="256">
        <v>7</v>
      </c>
      <c r="M203" s="256">
        <v>10</v>
      </c>
      <c r="N203" s="256" t="s">
        <v>1269</v>
      </c>
      <c r="O203" s="256" t="s">
        <v>1617</v>
      </c>
      <c r="P203" s="256">
        <v>9007</v>
      </c>
      <c r="Q203" s="256">
        <v>2</v>
      </c>
      <c r="R203" s="256">
        <v>0</v>
      </c>
      <c r="S203" s="256" t="s">
        <v>1864</v>
      </c>
      <c r="T203" s="256" t="s">
        <v>1865</v>
      </c>
      <c r="U203" s="256">
        <v>34477.83</v>
      </c>
      <c r="V203" s="256">
        <v>0</v>
      </c>
    </row>
    <row r="204" spans="2:22" x14ac:dyDescent="0.25">
      <c r="B204" s="256" t="s">
        <v>332</v>
      </c>
      <c r="C204" s="256" t="s">
        <v>344</v>
      </c>
      <c r="D204" s="256">
        <v>100</v>
      </c>
      <c r="E204" s="493" t="s">
        <v>534</v>
      </c>
      <c r="F204" s="493" t="s">
        <v>836</v>
      </c>
      <c r="G204" s="256" t="s">
        <v>1123</v>
      </c>
      <c r="H204" s="256" t="s">
        <v>1239</v>
      </c>
      <c r="I204" s="256" t="s">
        <v>1617</v>
      </c>
      <c r="J204" s="256">
        <v>83101</v>
      </c>
      <c r="K204" s="256">
        <v>1</v>
      </c>
      <c r="L204" s="256">
        <v>7</v>
      </c>
      <c r="M204" s="256">
        <v>7</v>
      </c>
      <c r="N204" s="256" t="s">
        <v>349</v>
      </c>
      <c r="O204" s="256" t="s">
        <v>1617</v>
      </c>
      <c r="P204" s="256">
        <v>317</v>
      </c>
      <c r="Q204" s="256">
        <v>2</v>
      </c>
      <c r="R204" s="256">
        <v>0</v>
      </c>
      <c r="S204" s="256" t="s">
        <v>1864</v>
      </c>
      <c r="T204" s="256" t="s">
        <v>1865</v>
      </c>
      <c r="U204" s="256">
        <v>16760.5</v>
      </c>
      <c r="V204" s="256">
        <v>0</v>
      </c>
    </row>
    <row r="205" spans="2:22" x14ac:dyDescent="0.25">
      <c r="B205" s="256" t="s">
        <v>332</v>
      </c>
      <c r="C205" s="256" t="s">
        <v>344</v>
      </c>
      <c r="D205" s="256">
        <v>100</v>
      </c>
      <c r="E205" s="493" t="s">
        <v>477</v>
      </c>
      <c r="F205" s="493" t="s">
        <v>779</v>
      </c>
      <c r="G205" s="256" t="s">
        <v>1074</v>
      </c>
      <c r="H205" s="256" t="s">
        <v>1238</v>
      </c>
      <c r="I205" s="256" t="s">
        <v>1617</v>
      </c>
      <c r="J205" s="256">
        <v>83101</v>
      </c>
      <c r="K205" s="256">
        <v>1</v>
      </c>
      <c r="L205" s="256">
        <v>7</v>
      </c>
      <c r="M205" s="256">
        <v>6</v>
      </c>
      <c r="N205" s="256" t="s">
        <v>346</v>
      </c>
      <c r="O205" s="256" t="s">
        <v>1617</v>
      </c>
      <c r="P205" s="256">
        <v>193</v>
      </c>
      <c r="Q205" s="256">
        <v>2</v>
      </c>
      <c r="R205" s="256">
        <v>0</v>
      </c>
      <c r="S205" s="256" t="s">
        <v>1864</v>
      </c>
      <c r="T205" s="256" t="s">
        <v>1865</v>
      </c>
      <c r="U205" s="256">
        <v>20747.55</v>
      </c>
      <c r="V205" s="256">
        <v>0</v>
      </c>
    </row>
    <row r="206" spans="2:22" x14ac:dyDescent="0.25">
      <c r="B206" s="256" t="s">
        <v>332</v>
      </c>
      <c r="C206" s="256" t="s">
        <v>344</v>
      </c>
      <c r="D206" s="256">
        <v>100</v>
      </c>
      <c r="E206" s="493" t="s">
        <v>413</v>
      </c>
      <c r="F206" s="493" t="s">
        <v>715</v>
      </c>
      <c r="G206" s="256" t="s">
        <v>1263</v>
      </c>
      <c r="H206" s="256" t="s">
        <v>1238</v>
      </c>
      <c r="I206" s="256" t="s">
        <v>1617</v>
      </c>
      <c r="J206" s="256">
        <v>83101</v>
      </c>
      <c r="K206" s="256">
        <v>1</v>
      </c>
      <c r="L206" s="256">
        <v>7</v>
      </c>
      <c r="M206" s="256">
        <v>6</v>
      </c>
      <c r="N206" s="256" t="s">
        <v>346</v>
      </c>
      <c r="O206" s="256" t="s">
        <v>1617</v>
      </c>
      <c r="P206" s="256">
        <v>301</v>
      </c>
      <c r="Q206" s="256">
        <v>2</v>
      </c>
      <c r="R206" s="256">
        <v>0</v>
      </c>
      <c r="S206" s="256" t="s">
        <v>1864</v>
      </c>
      <c r="T206" s="256" t="s">
        <v>1865</v>
      </c>
      <c r="U206" s="256">
        <v>29749.56</v>
      </c>
      <c r="V206" s="256">
        <v>0</v>
      </c>
    </row>
    <row r="207" spans="2:22" x14ac:dyDescent="0.25">
      <c r="B207" s="256" t="s">
        <v>332</v>
      </c>
      <c r="C207" s="256" t="s">
        <v>344</v>
      </c>
      <c r="D207" s="256">
        <v>100</v>
      </c>
      <c r="E207" s="493" t="s">
        <v>1824</v>
      </c>
      <c r="F207" s="493" t="s">
        <v>1825</v>
      </c>
      <c r="G207" s="256" t="s">
        <v>1863</v>
      </c>
      <c r="H207" s="256" t="s">
        <v>1238</v>
      </c>
      <c r="I207" s="256" t="s">
        <v>1617</v>
      </c>
      <c r="J207" s="256">
        <v>83101</v>
      </c>
      <c r="K207" s="256">
        <v>1</v>
      </c>
      <c r="L207" s="256">
        <v>7</v>
      </c>
      <c r="M207" s="256">
        <v>7</v>
      </c>
      <c r="N207" s="256" t="s">
        <v>346</v>
      </c>
      <c r="O207" s="256" t="s">
        <v>1617</v>
      </c>
      <c r="P207" s="256">
        <v>279</v>
      </c>
      <c r="Q207" s="256">
        <v>2</v>
      </c>
      <c r="R207" s="256">
        <v>0</v>
      </c>
      <c r="S207" s="256" t="s">
        <v>1864</v>
      </c>
      <c r="T207" s="256" t="s">
        <v>1865</v>
      </c>
      <c r="U207" s="256">
        <v>22047.05</v>
      </c>
      <c r="V207" s="256">
        <v>0</v>
      </c>
    </row>
    <row r="208" spans="2:22" x14ac:dyDescent="0.25">
      <c r="B208" s="256" t="s">
        <v>332</v>
      </c>
      <c r="C208" s="256" t="s">
        <v>344</v>
      </c>
      <c r="D208" s="256">
        <v>100</v>
      </c>
      <c r="E208" s="493" t="s">
        <v>549</v>
      </c>
      <c r="F208" s="493" t="s">
        <v>851</v>
      </c>
      <c r="G208" s="256" t="s">
        <v>1137</v>
      </c>
      <c r="H208" s="256" t="s">
        <v>1239</v>
      </c>
      <c r="I208" s="256" t="s">
        <v>1617</v>
      </c>
      <c r="J208" s="256">
        <v>83101</v>
      </c>
      <c r="K208" s="256">
        <v>1</v>
      </c>
      <c r="L208" s="256">
        <v>7</v>
      </c>
      <c r="M208" s="256">
        <v>6</v>
      </c>
      <c r="N208" s="256" t="s">
        <v>349</v>
      </c>
      <c r="O208" s="256" t="s">
        <v>1617</v>
      </c>
      <c r="P208" s="256">
        <v>141</v>
      </c>
      <c r="Q208" s="256">
        <v>2</v>
      </c>
      <c r="R208" s="256">
        <v>0</v>
      </c>
      <c r="S208" s="256" t="s">
        <v>1864</v>
      </c>
      <c r="T208" s="256" t="s">
        <v>1865</v>
      </c>
      <c r="U208" s="256">
        <v>23136.799999999999</v>
      </c>
      <c r="V208" s="256">
        <v>0</v>
      </c>
    </row>
    <row r="209" spans="2:22" x14ac:dyDescent="0.25">
      <c r="B209" s="256" t="s">
        <v>332</v>
      </c>
      <c r="C209" s="256" t="s">
        <v>344</v>
      </c>
      <c r="D209" s="256">
        <v>100</v>
      </c>
      <c r="E209" s="493" t="s">
        <v>397</v>
      </c>
      <c r="F209" s="493" t="s">
        <v>699</v>
      </c>
      <c r="G209" s="256" t="s">
        <v>997</v>
      </c>
      <c r="H209" s="256" t="s">
        <v>1245</v>
      </c>
      <c r="I209" s="256" t="s">
        <v>1617</v>
      </c>
      <c r="J209" s="256">
        <v>83101</v>
      </c>
      <c r="K209" s="256">
        <v>1</v>
      </c>
      <c r="L209" s="256">
        <v>7</v>
      </c>
      <c r="M209" s="256">
        <v>7</v>
      </c>
      <c r="N209" s="256" t="s">
        <v>347</v>
      </c>
      <c r="O209" s="256" t="s">
        <v>1617</v>
      </c>
      <c r="P209" s="256">
        <v>112</v>
      </c>
      <c r="Q209" s="256">
        <v>2</v>
      </c>
      <c r="R209" s="256">
        <v>0</v>
      </c>
      <c r="S209" s="256" t="s">
        <v>1864</v>
      </c>
      <c r="T209" s="256" t="s">
        <v>1865</v>
      </c>
      <c r="U209" s="256">
        <v>21030.57</v>
      </c>
      <c r="V209" s="256">
        <v>0</v>
      </c>
    </row>
    <row r="210" spans="2:22" x14ac:dyDescent="0.25">
      <c r="B210" s="256" t="s">
        <v>332</v>
      </c>
      <c r="C210" s="256" t="s">
        <v>344</v>
      </c>
      <c r="D210" s="256">
        <v>100</v>
      </c>
      <c r="E210" s="493" t="s">
        <v>535</v>
      </c>
      <c r="F210" s="493" t="s">
        <v>837</v>
      </c>
      <c r="G210" s="256" t="s">
        <v>1124</v>
      </c>
      <c r="H210" s="256" t="s">
        <v>1246</v>
      </c>
      <c r="I210" s="256" t="s">
        <v>1617</v>
      </c>
      <c r="J210" s="256">
        <v>83101</v>
      </c>
      <c r="K210" s="256">
        <v>1</v>
      </c>
      <c r="L210" s="256">
        <v>7</v>
      </c>
      <c r="M210" s="256">
        <v>8</v>
      </c>
      <c r="N210" s="256" t="s">
        <v>348</v>
      </c>
      <c r="O210" s="256" t="s">
        <v>1617</v>
      </c>
      <c r="P210" s="256">
        <v>52</v>
      </c>
      <c r="Q210" s="256">
        <v>2</v>
      </c>
      <c r="R210" s="256">
        <v>0</v>
      </c>
      <c r="S210" s="256" t="s">
        <v>1864</v>
      </c>
      <c r="T210" s="256" t="s">
        <v>1865</v>
      </c>
      <c r="U210" s="256">
        <v>20543.939999999999</v>
      </c>
      <c r="V210" s="256">
        <v>0</v>
      </c>
    </row>
    <row r="211" spans="2:22" x14ac:dyDescent="0.25">
      <c r="B211" s="256" t="s">
        <v>332</v>
      </c>
      <c r="C211" s="256" t="s">
        <v>344</v>
      </c>
      <c r="D211" s="256">
        <v>100</v>
      </c>
      <c r="E211" s="493" t="s">
        <v>419</v>
      </c>
      <c r="F211" s="493" t="s">
        <v>721</v>
      </c>
      <c r="G211" s="256" t="s">
        <v>1018</v>
      </c>
      <c r="H211" s="256" t="s">
        <v>1238</v>
      </c>
      <c r="I211" s="256" t="s">
        <v>1617</v>
      </c>
      <c r="J211" s="256">
        <v>83101</v>
      </c>
      <c r="K211" s="256">
        <v>1</v>
      </c>
      <c r="L211" s="256">
        <v>7</v>
      </c>
      <c r="M211" s="256">
        <v>7</v>
      </c>
      <c r="N211" s="256" t="s">
        <v>346</v>
      </c>
      <c r="O211" s="256" t="s">
        <v>1617</v>
      </c>
      <c r="P211" s="256">
        <v>227</v>
      </c>
      <c r="Q211" s="256">
        <v>2</v>
      </c>
      <c r="R211" s="256">
        <v>0</v>
      </c>
      <c r="S211" s="256" t="s">
        <v>1864</v>
      </c>
      <c r="T211" s="256" t="s">
        <v>1865</v>
      </c>
      <c r="U211" s="256">
        <v>33217.919999999998</v>
      </c>
      <c r="V211" s="256">
        <v>0</v>
      </c>
    </row>
    <row r="212" spans="2:22" x14ac:dyDescent="0.25">
      <c r="B212" s="256" t="s">
        <v>332</v>
      </c>
      <c r="C212" s="256" t="s">
        <v>344</v>
      </c>
      <c r="D212" s="256">
        <v>100</v>
      </c>
      <c r="E212" s="493" t="s">
        <v>394</v>
      </c>
      <c r="F212" s="493" t="s">
        <v>696</v>
      </c>
      <c r="G212" s="256" t="s">
        <v>994</v>
      </c>
      <c r="H212" s="256" t="s">
        <v>1238</v>
      </c>
      <c r="I212" s="256" t="s">
        <v>1617</v>
      </c>
      <c r="J212" s="256">
        <v>83101</v>
      </c>
      <c r="K212" s="256">
        <v>1</v>
      </c>
      <c r="L212" s="256">
        <v>7</v>
      </c>
      <c r="M212" s="256">
        <v>8</v>
      </c>
      <c r="N212" s="256" t="s">
        <v>346</v>
      </c>
      <c r="O212" s="256" t="s">
        <v>1617</v>
      </c>
      <c r="P212" s="256">
        <v>253</v>
      </c>
      <c r="Q212" s="256">
        <v>2</v>
      </c>
      <c r="R212" s="256">
        <v>0</v>
      </c>
      <c r="S212" s="256" t="s">
        <v>1864</v>
      </c>
      <c r="T212" s="256" t="s">
        <v>1865</v>
      </c>
      <c r="U212" s="256">
        <v>41519.78</v>
      </c>
      <c r="V212" s="256">
        <v>0</v>
      </c>
    </row>
    <row r="213" spans="2:22" x14ac:dyDescent="0.25">
      <c r="B213" s="256" t="s">
        <v>332</v>
      </c>
      <c r="C213" s="256" t="s">
        <v>344</v>
      </c>
      <c r="D213" s="256">
        <v>100</v>
      </c>
      <c r="E213" s="493" t="s">
        <v>462</v>
      </c>
      <c r="F213" s="493" t="s">
        <v>764</v>
      </c>
      <c r="G213" s="256" t="s">
        <v>1060</v>
      </c>
      <c r="H213" s="256" t="s">
        <v>1238</v>
      </c>
      <c r="I213" s="256" t="s">
        <v>1617</v>
      </c>
      <c r="J213" s="256">
        <v>83101</v>
      </c>
      <c r="K213" s="256">
        <v>1</v>
      </c>
      <c r="L213" s="256">
        <v>7</v>
      </c>
      <c r="M213" s="256">
        <v>6</v>
      </c>
      <c r="N213" s="256" t="s">
        <v>346</v>
      </c>
      <c r="O213" s="256" t="s">
        <v>1617</v>
      </c>
      <c r="P213" s="256">
        <v>297</v>
      </c>
      <c r="Q213" s="256">
        <v>2</v>
      </c>
      <c r="R213" s="256">
        <v>0</v>
      </c>
      <c r="S213" s="256" t="s">
        <v>1864</v>
      </c>
      <c r="T213" s="256" t="s">
        <v>1865</v>
      </c>
      <c r="U213" s="256">
        <v>22138.95</v>
      </c>
      <c r="V213" s="256">
        <v>0</v>
      </c>
    </row>
    <row r="214" spans="2:22" x14ac:dyDescent="0.25">
      <c r="B214" s="256" t="s">
        <v>332</v>
      </c>
      <c r="C214" s="256" t="s">
        <v>344</v>
      </c>
      <c r="D214" s="256">
        <v>100</v>
      </c>
      <c r="E214" s="493" t="s">
        <v>604</v>
      </c>
      <c r="F214" s="493" t="s">
        <v>906</v>
      </c>
      <c r="G214" s="256" t="s">
        <v>1191</v>
      </c>
      <c r="H214" s="256" t="s">
        <v>1239</v>
      </c>
      <c r="I214" s="256" t="s">
        <v>1617</v>
      </c>
      <c r="J214" s="256">
        <v>83101</v>
      </c>
      <c r="K214" s="256">
        <v>1</v>
      </c>
      <c r="L214" s="256">
        <v>7</v>
      </c>
      <c r="M214" s="256">
        <v>6</v>
      </c>
      <c r="N214" s="256" t="s">
        <v>349</v>
      </c>
      <c r="O214" s="256" t="s">
        <v>1617</v>
      </c>
      <c r="P214" s="256">
        <v>121</v>
      </c>
      <c r="Q214" s="256">
        <v>2</v>
      </c>
      <c r="R214" s="256">
        <v>0</v>
      </c>
      <c r="S214" s="256" t="s">
        <v>1864</v>
      </c>
      <c r="T214" s="256" t="s">
        <v>1865</v>
      </c>
      <c r="U214" s="256">
        <v>28500.54</v>
      </c>
      <c r="V214" s="256">
        <v>0</v>
      </c>
    </row>
    <row r="215" spans="2:22" x14ac:dyDescent="0.25">
      <c r="B215" s="256" t="s">
        <v>332</v>
      </c>
      <c r="C215" s="256" t="s">
        <v>344</v>
      </c>
      <c r="D215" s="256">
        <v>100</v>
      </c>
      <c r="E215" s="493" t="s">
        <v>1836</v>
      </c>
      <c r="F215" s="493" t="s">
        <v>1837</v>
      </c>
      <c r="G215" s="256" t="s">
        <v>1862</v>
      </c>
      <c r="H215" s="256" t="s">
        <v>1238</v>
      </c>
      <c r="I215" s="256" t="s">
        <v>1617</v>
      </c>
      <c r="J215" s="256">
        <v>83101</v>
      </c>
      <c r="K215" s="256">
        <v>1</v>
      </c>
      <c r="L215" s="256">
        <v>7</v>
      </c>
      <c r="M215" s="256">
        <v>7</v>
      </c>
      <c r="N215" s="256" t="s">
        <v>346</v>
      </c>
      <c r="O215" s="256" t="s">
        <v>1617</v>
      </c>
      <c r="P215" s="256">
        <v>261</v>
      </c>
      <c r="Q215" s="256">
        <v>2</v>
      </c>
      <c r="R215" s="256">
        <v>0</v>
      </c>
      <c r="S215" s="256" t="s">
        <v>1864</v>
      </c>
      <c r="T215" s="256" t="s">
        <v>1865</v>
      </c>
      <c r="U215" s="256">
        <v>22389.3</v>
      </c>
      <c r="V215" s="256">
        <v>0</v>
      </c>
    </row>
    <row r="216" spans="2:22" x14ac:dyDescent="0.25">
      <c r="B216" s="256" t="s">
        <v>332</v>
      </c>
      <c r="C216" s="256" t="s">
        <v>344</v>
      </c>
      <c r="D216" s="256">
        <v>100</v>
      </c>
      <c r="E216" s="493" t="s">
        <v>647</v>
      </c>
      <c r="F216" s="493" t="s">
        <v>949</v>
      </c>
      <c r="G216" s="256" t="s">
        <v>1231</v>
      </c>
      <c r="H216" s="256" t="s">
        <v>1238</v>
      </c>
      <c r="I216" s="256" t="s">
        <v>1617</v>
      </c>
      <c r="J216" s="256">
        <v>83101</v>
      </c>
      <c r="K216" s="256">
        <v>1</v>
      </c>
      <c r="L216" s="256">
        <v>7</v>
      </c>
      <c r="M216" s="256">
        <v>7</v>
      </c>
      <c r="N216" s="256" t="s">
        <v>346</v>
      </c>
      <c r="O216" s="256" t="s">
        <v>1617</v>
      </c>
      <c r="P216" s="256">
        <v>146</v>
      </c>
      <c r="Q216" s="256">
        <v>2</v>
      </c>
      <c r="R216" s="256">
        <v>0</v>
      </c>
      <c r="S216" s="256" t="s">
        <v>1864</v>
      </c>
      <c r="T216" s="256" t="s">
        <v>1865</v>
      </c>
      <c r="U216" s="256">
        <v>34129.11</v>
      </c>
      <c r="V216" s="256">
        <v>0</v>
      </c>
    </row>
    <row r="217" spans="2:22" x14ac:dyDescent="0.25">
      <c r="B217" s="256" t="s">
        <v>332</v>
      </c>
      <c r="C217" s="256" t="s">
        <v>344</v>
      </c>
      <c r="D217" s="256">
        <v>100</v>
      </c>
      <c r="E217" s="493" t="s">
        <v>649</v>
      </c>
      <c r="F217" s="493" t="s">
        <v>951</v>
      </c>
      <c r="G217" s="256" t="s">
        <v>1233</v>
      </c>
      <c r="H217" s="256" t="s">
        <v>1238</v>
      </c>
      <c r="I217" s="256" t="s">
        <v>1617</v>
      </c>
      <c r="J217" s="256">
        <v>83101</v>
      </c>
      <c r="K217" s="256">
        <v>1</v>
      </c>
      <c r="L217" s="256">
        <v>7</v>
      </c>
      <c r="M217" s="256">
        <v>8</v>
      </c>
      <c r="N217" s="256" t="s">
        <v>346</v>
      </c>
      <c r="O217" s="256" t="s">
        <v>1617</v>
      </c>
      <c r="P217" s="256">
        <v>206</v>
      </c>
      <c r="Q217" s="256">
        <v>2</v>
      </c>
      <c r="R217" s="256">
        <v>0</v>
      </c>
      <c r="S217" s="256" t="s">
        <v>1864</v>
      </c>
      <c r="T217" s="256" t="s">
        <v>1865</v>
      </c>
      <c r="U217" s="256">
        <v>34711.17</v>
      </c>
      <c r="V217" s="256">
        <v>0</v>
      </c>
    </row>
    <row r="218" spans="2:22" x14ac:dyDescent="0.25">
      <c r="B218" s="256" t="s">
        <v>332</v>
      </c>
      <c r="C218" s="256" t="s">
        <v>344</v>
      </c>
      <c r="D218" s="256">
        <v>100</v>
      </c>
      <c r="E218" s="493" t="s">
        <v>484</v>
      </c>
      <c r="F218" s="493" t="s">
        <v>786</v>
      </c>
      <c r="G218" s="256" t="s">
        <v>1254</v>
      </c>
      <c r="H218" s="256" t="s">
        <v>1249</v>
      </c>
      <c r="I218" s="256" t="s">
        <v>1617</v>
      </c>
      <c r="J218" s="256">
        <v>83101</v>
      </c>
      <c r="K218" s="256">
        <v>1</v>
      </c>
      <c r="L218" s="256">
        <v>7</v>
      </c>
      <c r="M218" s="256">
        <v>3</v>
      </c>
      <c r="N218" s="256" t="s">
        <v>1270</v>
      </c>
      <c r="O218" s="256" t="s">
        <v>1617</v>
      </c>
      <c r="P218" s="256">
        <v>1527</v>
      </c>
      <c r="Q218" s="256">
        <v>2</v>
      </c>
      <c r="R218" s="256">
        <v>0</v>
      </c>
      <c r="S218" s="256" t="s">
        <v>1864</v>
      </c>
      <c r="T218" s="256" t="s">
        <v>1865</v>
      </c>
      <c r="U218" s="256">
        <v>40506.410000000003</v>
      </c>
      <c r="V218" s="256">
        <v>0</v>
      </c>
    </row>
    <row r="219" spans="2:22" x14ac:dyDescent="0.25">
      <c r="B219" s="256" t="s">
        <v>332</v>
      </c>
      <c r="C219" s="256" t="s">
        <v>344</v>
      </c>
      <c r="D219" s="256">
        <v>100</v>
      </c>
      <c r="E219" s="493" t="s">
        <v>593</v>
      </c>
      <c r="F219" s="493" t="s">
        <v>895</v>
      </c>
      <c r="G219" s="256" t="s">
        <v>1180</v>
      </c>
      <c r="H219" s="256" t="s">
        <v>1246</v>
      </c>
      <c r="I219" s="256" t="s">
        <v>1617</v>
      </c>
      <c r="J219" s="256">
        <v>83101</v>
      </c>
      <c r="K219" s="256">
        <v>1</v>
      </c>
      <c r="L219" s="256">
        <v>7</v>
      </c>
      <c r="M219" s="256">
        <v>6</v>
      </c>
      <c r="N219" s="256" t="s">
        <v>348</v>
      </c>
      <c r="O219" s="256" t="s">
        <v>1617</v>
      </c>
      <c r="P219" s="256">
        <v>57</v>
      </c>
      <c r="Q219" s="256">
        <v>2</v>
      </c>
      <c r="R219" s="256">
        <v>0</v>
      </c>
      <c r="S219" s="256" t="s">
        <v>1864</v>
      </c>
      <c r="T219" s="256" t="s">
        <v>1865</v>
      </c>
      <c r="U219" s="256">
        <v>23026.799999999999</v>
      </c>
      <c r="V219" s="256">
        <v>0</v>
      </c>
    </row>
    <row r="220" spans="2:22" x14ac:dyDescent="0.25">
      <c r="B220" s="256" t="s">
        <v>332</v>
      </c>
      <c r="C220" s="256" t="s">
        <v>344</v>
      </c>
      <c r="D220" s="256">
        <v>100</v>
      </c>
      <c r="E220" s="493" t="s">
        <v>479</v>
      </c>
      <c r="F220" s="493" t="s">
        <v>781</v>
      </c>
      <c r="G220" s="256" t="s">
        <v>1076</v>
      </c>
      <c r="H220" s="256" t="s">
        <v>1238</v>
      </c>
      <c r="I220" s="256" t="s">
        <v>1617</v>
      </c>
      <c r="J220" s="256">
        <v>83101</v>
      </c>
      <c r="K220" s="256">
        <v>1</v>
      </c>
      <c r="L220" s="256">
        <v>7</v>
      </c>
      <c r="M220" s="256">
        <v>6</v>
      </c>
      <c r="N220" s="256" t="s">
        <v>346</v>
      </c>
      <c r="O220" s="256" t="s">
        <v>1617</v>
      </c>
      <c r="P220" s="256">
        <v>125</v>
      </c>
      <c r="Q220" s="256">
        <v>2</v>
      </c>
      <c r="R220" s="256">
        <v>0</v>
      </c>
      <c r="S220" s="256" t="s">
        <v>1864</v>
      </c>
      <c r="T220" s="256" t="s">
        <v>1865</v>
      </c>
      <c r="U220" s="256">
        <v>29280.29</v>
      </c>
      <c r="V220" s="256">
        <v>0</v>
      </c>
    </row>
    <row r="221" spans="2:22" x14ac:dyDescent="0.25">
      <c r="B221" s="256" t="s">
        <v>332</v>
      </c>
      <c r="C221" s="256" t="s">
        <v>344</v>
      </c>
      <c r="D221" s="256">
        <v>100</v>
      </c>
      <c r="E221" s="493" t="s">
        <v>607</v>
      </c>
      <c r="F221" s="493" t="s">
        <v>909</v>
      </c>
      <c r="G221" s="256" t="s">
        <v>1194</v>
      </c>
      <c r="H221" s="256" t="s">
        <v>1245</v>
      </c>
      <c r="I221" s="256" t="s">
        <v>1617</v>
      </c>
      <c r="J221" s="256">
        <v>83101</v>
      </c>
      <c r="K221" s="256">
        <v>1</v>
      </c>
      <c r="L221" s="256">
        <v>7</v>
      </c>
      <c r="M221" s="256">
        <v>7</v>
      </c>
      <c r="N221" s="256" t="s">
        <v>347</v>
      </c>
      <c r="O221" s="256" t="s">
        <v>1617</v>
      </c>
      <c r="P221" s="256">
        <v>94</v>
      </c>
      <c r="Q221" s="256">
        <v>2</v>
      </c>
      <c r="R221" s="256">
        <v>0</v>
      </c>
      <c r="S221" s="256" t="s">
        <v>1864</v>
      </c>
      <c r="T221" s="256" t="s">
        <v>1865</v>
      </c>
      <c r="U221" s="256">
        <v>34972.080000000002</v>
      </c>
      <c r="V221" s="256">
        <v>0</v>
      </c>
    </row>
    <row r="222" spans="2:22" x14ac:dyDescent="0.25">
      <c r="B222" s="256" t="s">
        <v>332</v>
      </c>
      <c r="C222" s="256" t="s">
        <v>344</v>
      </c>
      <c r="D222" s="256">
        <v>100</v>
      </c>
      <c r="E222" s="493" t="s">
        <v>606</v>
      </c>
      <c r="F222" s="493" t="s">
        <v>908</v>
      </c>
      <c r="G222" s="256" t="s">
        <v>1193</v>
      </c>
      <c r="H222" s="256" t="s">
        <v>1242</v>
      </c>
      <c r="I222" s="256" t="s">
        <v>1617</v>
      </c>
      <c r="J222" s="256">
        <v>83101</v>
      </c>
      <c r="K222" s="256">
        <v>1</v>
      </c>
      <c r="L222" s="256">
        <v>7</v>
      </c>
      <c r="M222" s="256">
        <v>3</v>
      </c>
      <c r="N222" s="256" t="s">
        <v>1266</v>
      </c>
      <c r="O222" s="256" t="s">
        <v>1617</v>
      </c>
      <c r="P222" s="256">
        <v>131</v>
      </c>
      <c r="Q222" s="256">
        <v>2</v>
      </c>
      <c r="R222" s="256">
        <v>0</v>
      </c>
      <c r="S222" s="256" t="s">
        <v>1864</v>
      </c>
      <c r="T222" s="256" t="s">
        <v>1865</v>
      </c>
      <c r="U222" s="256">
        <v>12972.9</v>
      </c>
      <c r="V222" s="256">
        <v>0</v>
      </c>
    </row>
    <row r="223" spans="2:22" x14ac:dyDescent="0.25">
      <c r="B223" s="256" t="s">
        <v>332</v>
      </c>
      <c r="C223" s="256" t="s">
        <v>344</v>
      </c>
      <c r="D223" s="256">
        <v>100</v>
      </c>
      <c r="E223" s="493" t="s">
        <v>363</v>
      </c>
      <c r="F223" s="493" t="s">
        <v>665</v>
      </c>
      <c r="G223" s="256" t="s">
        <v>966</v>
      </c>
      <c r="H223" s="256" t="s">
        <v>1238</v>
      </c>
      <c r="I223" s="256" t="s">
        <v>1617</v>
      </c>
      <c r="J223" s="256">
        <v>83101</v>
      </c>
      <c r="K223" s="256">
        <v>1</v>
      </c>
      <c r="L223" s="256">
        <v>7</v>
      </c>
      <c r="M223" s="256">
        <v>7</v>
      </c>
      <c r="N223" s="256" t="s">
        <v>346</v>
      </c>
      <c r="O223" s="256" t="s">
        <v>1617</v>
      </c>
      <c r="P223" s="256">
        <v>149</v>
      </c>
      <c r="Q223" s="256">
        <v>2</v>
      </c>
      <c r="R223" s="256">
        <v>0</v>
      </c>
      <c r="S223" s="256" t="s">
        <v>1864</v>
      </c>
      <c r="T223" s="256" t="s">
        <v>1865</v>
      </c>
      <c r="U223" s="256">
        <v>43065.3</v>
      </c>
      <c r="V223" s="256">
        <v>0</v>
      </c>
    </row>
    <row r="224" spans="2:22" x14ac:dyDescent="0.25">
      <c r="B224" s="256" t="s">
        <v>332</v>
      </c>
      <c r="C224" s="256" t="s">
        <v>344</v>
      </c>
      <c r="D224" s="256">
        <v>100</v>
      </c>
      <c r="E224" s="493" t="s">
        <v>612</v>
      </c>
      <c r="F224" s="493" t="s">
        <v>914</v>
      </c>
      <c r="G224" s="256" t="s">
        <v>1199</v>
      </c>
      <c r="H224" s="256" t="s">
        <v>1249</v>
      </c>
      <c r="I224" s="256" t="s">
        <v>1617</v>
      </c>
      <c r="J224" s="256">
        <v>83101</v>
      </c>
      <c r="K224" s="256">
        <v>1</v>
      </c>
      <c r="L224" s="256">
        <v>7</v>
      </c>
      <c r="M224" s="256">
        <v>2</v>
      </c>
      <c r="N224" s="256" t="s">
        <v>1270</v>
      </c>
      <c r="O224" s="256" t="s">
        <v>1617</v>
      </c>
      <c r="P224" s="256">
        <v>167</v>
      </c>
      <c r="Q224" s="256">
        <v>2</v>
      </c>
      <c r="R224" s="256">
        <v>0</v>
      </c>
      <c r="S224" s="256" t="s">
        <v>1864</v>
      </c>
      <c r="T224" s="256" t="s">
        <v>1865</v>
      </c>
      <c r="U224" s="256">
        <v>47755.01</v>
      </c>
      <c r="V224" s="256">
        <v>0</v>
      </c>
    </row>
    <row r="225" spans="2:22" x14ac:dyDescent="0.25">
      <c r="B225" s="256" t="s">
        <v>332</v>
      </c>
      <c r="C225" s="256" t="s">
        <v>344</v>
      </c>
      <c r="D225" s="256">
        <v>100</v>
      </c>
      <c r="E225" s="493" t="s">
        <v>646</v>
      </c>
      <c r="F225" s="493" t="s">
        <v>948</v>
      </c>
      <c r="G225" s="256" t="s">
        <v>1230</v>
      </c>
      <c r="H225" s="256" t="s">
        <v>1238</v>
      </c>
      <c r="I225" s="256" t="s">
        <v>1617</v>
      </c>
      <c r="J225" s="256">
        <v>83101</v>
      </c>
      <c r="K225" s="256">
        <v>1</v>
      </c>
      <c r="L225" s="256">
        <v>7</v>
      </c>
      <c r="M225" s="256">
        <v>8</v>
      </c>
      <c r="N225" s="256" t="s">
        <v>346</v>
      </c>
      <c r="O225" s="256" t="s">
        <v>1617</v>
      </c>
      <c r="P225" s="256">
        <v>237</v>
      </c>
      <c r="Q225" s="256">
        <v>2</v>
      </c>
      <c r="R225" s="256">
        <v>0</v>
      </c>
      <c r="S225" s="256" t="s">
        <v>1864</v>
      </c>
      <c r="T225" s="256" t="s">
        <v>1865</v>
      </c>
      <c r="U225" s="256">
        <v>28799.91</v>
      </c>
      <c r="V225" s="256">
        <v>0</v>
      </c>
    </row>
    <row r="226" spans="2:22" x14ac:dyDescent="0.25">
      <c r="B226" s="256" t="s">
        <v>332</v>
      </c>
      <c r="C226" s="256" t="s">
        <v>344</v>
      </c>
      <c r="D226" s="256">
        <v>100</v>
      </c>
      <c r="E226" s="493" t="s">
        <v>633</v>
      </c>
      <c r="F226" s="493" t="s">
        <v>935</v>
      </c>
      <c r="G226" s="256" t="s">
        <v>1217</v>
      </c>
      <c r="H226" s="256" t="s">
        <v>1249</v>
      </c>
      <c r="I226" s="256" t="s">
        <v>1617</v>
      </c>
      <c r="J226" s="256">
        <v>83101</v>
      </c>
      <c r="K226" s="256">
        <v>1</v>
      </c>
      <c r="L226" s="256">
        <v>7</v>
      </c>
      <c r="M226" s="256">
        <v>3</v>
      </c>
      <c r="N226" s="256" t="s">
        <v>1270</v>
      </c>
      <c r="O226" s="256" t="s">
        <v>1617</v>
      </c>
      <c r="P226" s="256">
        <v>1528</v>
      </c>
      <c r="Q226" s="256">
        <v>2</v>
      </c>
      <c r="R226" s="256">
        <v>0</v>
      </c>
      <c r="S226" s="256" t="s">
        <v>1864</v>
      </c>
      <c r="T226" s="256" t="s">
        <v>1865</v>
      </c>
      <c r="U226" s="256">
        <v>47755.01</v>
      </c>
      <c r="V226" s="256">
        <v>0</v>
      </c>
    </row>
    <row r="227" spans="2:22" x14ac:dyDescent="0.25">
      <c r="B227" s="256" t="s">
        <v>332</v>
      </c>
      <c r="C227" s="256" t="s">
        <v>344</v>
      </c>
      <c r="D227" s="256">
        <v>100</v>
      </c>
      <c r="E227" s="493" t="s">
        <v>367</v>
      </c>
      <c r="F227" s="493" t="s">
        <v>669</v>
      </c>
      <c r="G227" s="256" t="s">
        <v>970</v>
      </c>
      <c r="H227" s="256" t="s">
        <v>1243</v>
      </c>
      <c r="I227" s="256" t="s">
        <v>1617</v>
      </c>
      <c r="J227" s="256">
        <v>83101</v>
      </c>
      <c r="K227" s="256">
        <v>1</v>
      </c>
      <c r="L227" s="256">
        <v>7</v>
      </c>
      <c r="M227" s="256">
        <v>6</v>
      </c>
      <c r="N227" s="256" t="s">
        <v>1267</v>
      </c>
      <c r="O227" s="256" t="s">
        <v>1617</v>
      </c>
      <c r="P227" s="256">
        <v>145</v>
      </c>
      <c r="Q227" s="256">
        <v>2</v>
      </c>
      <c r="R227" s="256">
        <v>0</v>
      </c>
      <c r="S227" s="256" t="s">
        <v>1864</v>
      </c>
      <c r="T227" s="256" t="s">
        <v>1865</v>
      </c>
      <c r="U227" s="256">
        <v>31102.12</v>
      </c>
      <c r="V227" s="256">
        <v>0</v>
      </c>
    </row>
    <row r="228" spans="2:22" x14ac:dyDescent="0.25">
      <c r="B228" s="256" t="s">
        <v>332</v>
      </c>
      <c r="C228" s="256" t="s">
        <v>344</v>
      </c>
      <c r="D228" s="256">
        <v>100</v>
      </c>
      <c r="E228" s="493" t="s">
        <v>525</v>
      </c>
      <c r="F228" s="493" t="s">
        <v>827</v>
      </c>
      <c r="G228" s="256" t="s">
        <v>1115</v>
      </c>
      <c r="H228" s="256" t="s">
        <v>1242</v>
      </c>
      <c r="I228" s="256" t="s">
        <v>1617</v>
      </c>
      <c r="J228" s="256">
        <v>83101</v>
      </c>
      <c r="K228" s="256">
        <v>1</v>
      </c>
      <c r="L228" s="256">
        <v>7</v>
      </c>
      <c r="M228" s="256">
        <v>6</v>
      </c>
      <c r="N228" s="256" t="s">
        <v>1266</v>
      </c>
      <c r="O228" s="256" t="s">
        <v>1617</v>
      </c>
      <c r="P228" s="256">
        <v>174</v>
      </c>
      <c r="Q228" s="256">
        <v>2</v>
      </c>
      <c r="R228" s="256">
        <v>0</v>
      </c>
      <c r="S228" s="256" t="s">
        <v>1864</v>
      </c>
      <c r="T228" s="256" t="s">
        <v>1865</v>
      </c>
      <c r="U228" s="256">
        <v>21286.47</v>
      </c>
      <c r="V228" s="256">
        <v>0</v>
      </c>
    </row>
    <row r="229" spans="2:22" x14ac:dyDescent="0.25">
      <c r="B229" s="256" t="s">
        <v>332</v>
      </c>
      <c r="C229" s="256" t="s">
        <v>344</v>
      </c>
      <c r="D229" s="256">
        <v>100</v>
      </c>
      <c r="E229" s="493" t="s">
        <v>378</v>
      </c>
      <c r="F229" s="493" t="s">
        <v>680</v>
      </c>
      <c r="G229" s="256" t="s">
        <v>980</v>
      </c>
      <c r="H229" s="256" t="s">
        <v>1242</v>
      </c>
      <c r="I229" s="256" t="s">
        <v>1617</v>
      </c>
      <c r="J229" s="256">
        <v>83101</v>
      </c>
      <c r="K229" s="256">
        <v>1</v>
      </c>
      <c r="L229" s="256">
        <v>7</v>
      </c>
      <c r="M229" s="256">
        <v>6</v>
      </c>
      <c r="N229" s="256" t="s">
        <v>1266</v>
      </c>
      <c r="O229" s="256" t="s">
        <v>1617</v>
      </c>
      <c r="P229" s="256">
        <v>20</v>
      </c>
      <c r="Q229" s="256">
        <v>2</v>
      </c>
      <c r="R229" s="256">
        <v>0</v>
      </c>
      <c r="S229" s="256" t="s">
        <v>1864</v>
      </c>
      <c r="T229" s="256" t="s">
        <v>1865</v>
      </c>
      <c r="U229" s="256">
        <v>37854.51</v>
      </c>
      <c r="V229" s="256">
        <v>0</v>
      </c>
    </row>
    <row r="230" spans="2:22" x14ac:dyDescent="0.25">
      <c r="B230" s="256" t="s">
        <v>332</v>
      </c>
      <c r="C230" s="256" t="s">
        <v>344</v>
      </c>
      <c r="D230" s="256">
        <v>100</v>
      </c>
      <c r="E230" s="493" t="s">
        <v>568</v>
      </c>
      <c r="F230" s="493" t="s">
        <v>870</v>
      </c>
      <c r="G230" s="256" t="s">
        <v>1156</v>
      </c>
      <c r="H230" s="256" t="s">
        <v>1247</v>
      </c>
      <c r="I230" s="256" t="s">
        <v>1617</v>
      </c>
      <c r="J230" s="256">
        <v>83101</v>
      </c>
      <c r="K230" s="256">
        <v>1</v>
      </c>
      <c r="L230" s="256">
        <v>7</v>
      </c>
      <c r="M230" s="256">
        <v>3</v>
      </c>
      <c r="N230" s="256" t="s">
        <v>1269</v>
      </c>
      <c r="O230" s="256" t="s">
        <v>1617</v>
      </c>
      <c r="P230" s="256">
        <v>1534</v>
      </c>
      <c r="Q230" s="256">
        <v>2</v>
      </c>
      <c r="R230" s="256">
        <v>0</v>
      </c>
      <c r="S230" s="256" t="s">
        <v>1864</v>
      </c>
      <c r="T230" s="256" t="s">
        <v>1865</v>
      </c>
      <c r="U230" s="256">
        <v>26302.2</v>
      </c>
      <c r="V230" s="256">
        <v>0</v>
      </c>
    </row>
    <row r="231" spans="2:22" x14ac:dyDescent="0.25">
      <c r="B231" s="256" t="s">
        <v>332</v>
      </c>
      <c r="C231" s="256" t="s">
        <v>344</v>
      </c>
      <c r="D231" s="256">
        <v>100</v>
      </c>
      <c r="E231" s="493" t="s">
        <v>353</v>
      </c>
      <c r="F231" s="493" t="s">
        <v>655</v>
      </c>
      <c r="G231" s="256" t="s">
        <v>957</v>
      </c>
      <c r="H231" s="256" t="s">
        <v>1238</v>
      </c>
      <c r="I231" s="256" t="s">
        <v>1617</v>
      </c>
      <c r="J231" s="256">
        <v>83101</v>
      </c>
      <c r="K231" s="256">
        <v>1</v>
      </c>
      <c r="L231" s="256">
        <v>7</v>
      </c>
      <c r="M231" s="256">
        <v>7</v>
      </c>
      <c r="N231" s="256" t="s">
        <v>346</v>
      </c>
      <c r="O231" s="256" t="s">
        <v>1617</v>
      </c>
      <c r="P231" s="256">
        <v>263</v>
      </c>
      <c r="Q231" s="256">
        <v>2</v>
      </c>
      <c r="R231" s="256">
        <v>0</v>
      </c>
      <c r="S231" s="256" t="s">
        <v>1864</v>
      </c>
      <c r="T231" s="256" t="s">
        <v>1865</v>
      </c>
      <c r="U231" s="256">
        <v>19877.28</v>
      </c>
      <c r="V231" s="256">
        <v>0</v>
      </c>
    </row>
    <row r="232" spans="2:22" x14ac:dyDescent="0.25">
      <c r="B232" s="256" t="s">
        <v>332</v>
      </c>
      <c r="C232" s="256" t="s">
        <v>344</v>
      </c>
      <c r="D232" s="256">
        <v>100</v>
      </c>
      <c r="E232" s="493" t="s">
        <v>402</v>
      </c>
      <c r="F232" s="493" t="s">
        <v>704</v>
      </c>
      <c r="G232" s="256" t="s">
        <v>1002</v>
      </c>
      <c r="H232" s="256" t="s">
        <v>1238</v>
      </c>
      <c r="I232" s="256" t="s">
        <v>1617</v>
      </c>
      <c r="J232" s="256">
        <v>83101</v>
      </c>
      <c r="K232" s="256">
        <v>1</v>
      </c>
      <c r="L232" s="256">
        <v>7</v>
      </c>
      <c r="M232" s="256">
        <v>8</v>
      </c>
      <c r="N232" s="256" t="s">
        <v>346</v>
      </c>
      <c r="O232" s="256" t="s">
        <v>1617</v>
      </c>
      <c r="P232" s="256">
        <v>290</v>
      </c>
      <c r="Q232" s="256">
        <v>2</v>
      </c>
      <c r="R232" s="256">
        <v>0</v>
      </c>
      <c r="S232" s="256" t="s">
        <v>1864</v>
      </c>
      <c r="T232" s="256" t="s">
        <v>1865</v>
      </c>
      <c r="U232" s="256">
        <v>42190.02</v>
      </c>
      <c r="V232" s="256">
        <v>0</v>
      </c>
    </row>
    <row r="233" spans="2:22" x14ac:dyDescent="0.25">
      <c r="B233" s="256" t="s">
        <v>332</v>
      </c>
      <c r="C233" s="256" t="s">
        <v>344</v>
      </c>
      <c r="D233" s="256">
        <v>100</v>
      </c>
      <c r="E233" s="493" t="s">
        <v>379</v>
      </c>
      <c r="F233" s="493" t="s">
        <v>681</v>
      </c>
      <c r="G233" s="256" t="s">
        <v>981</v>
      </c>
      <c r="H233" s="256" t="s">
        <v>1245</v>
      </c>
      <c r="I233" s="256" t="s">
        <v>1617</v>
      </c>
      <c r="J233" s="256">
        <v>83101</v>
      </c>
      <c r="K233" s="256">
        <v>1</v>
      </c>
      <c r="L233" s="256">
        <v>7</v>
      </c>
      <c r="M233" s="256">
        <v>8</v>
      </c>
      <c r="N233" s="256" t="s">
        <v>347</v>
      </c>
      <c r="O233" s="256" t="s">
        <v>1617</v>
      </c>
      <c r="P233" s="256">
        <v>1494</v>
      </c>
      <c r="Q233" s="256">
        <v>2</v>
      </c>
      <c r="R233" s="256">
        <v>0</v>
      </c>
      <c r="S233" s="256" t="s">
        <v>1864</v>
      </c>
      <c r="T233" s="256" t="s">
        <v>1865</v>
      </c>
      <c r="U233" s="256">
        <v>39132.120000000003</v>
      </c>
      <c r="V233" s="256">
        <v>0</v>
      </c>
    </row>
    <row r="234" spans="2:22" x14ac:dyDescent="0.25">
      <c r="B234" s="256" t="s">
        <v>332</v>
      </c>
      <c r="C234" s="256" t="s">
        <v>344</v>
      </c>
      <c r="D234" s="256">
        <v>100</v>
      </c>
      <c r="E234" s="493" t="s">
        <v>498</v>
      </c>
      <c r="F234" s="493" t="s">
        <v>800</v>
      </c>
      <c r="G234" s="256" t="s">
        <v>1253</v>
      </c>
      <c r="H234" s="256" t="s">
        <v>1245</v>
      </c>
      <c r="I234" s="256" t="s">
        <v>1617</v>
      </c>
      <c r="J234" s="256">
        <v>83101</v>
      </c>
      <c r="K234" s="256">
        <v>1</v>
      </c>
      <c r="L234" s="256">
        <v>7</v>
      </c>
      <c r="M234" s="256">
        <v>6</v>
      </c>
      <c r="N234" s="256" t="s">
        <v>347</v>
      </c>
      <c r="O234" s="256" t="s">
        <v>1617</v>
      </c>
      <c r="P234" s="256">
        <v>1519</v>
      </c>
      <c r="Q234" s="256">
        <v>2</v>
      </c>
      <c r="R234" s="256">
        <v>0</v>
      </c>
      <c r="S234" s="256" t="s">
        <v>1864</v>
      </c>
      <c r="T234" s="256" t="s">
        <v>1865</v>
      </c>
      <c r="U234" s="256">
        <v>26625.9</v>
      </c>
      <c r="V234" s="256">
        <v>0</v>
      </c>
    </row>
    <row r="235" spans="2:22" x14ac:dyDescent="0.25">
      <c r="B235" s="256" t="s">
        <v>332</v>
      </c>
      <c r="C235" s="256" t="s">
        <v>344</v>
      </c>
      <c r="D235" s="256">
        <v>100</v>
      </c>
      <c r="E235" s="493" t="s">
        <v>1834</v>
      </c>
      <c r="F235" s="493" t="s">
        <v>1835</v>
      </c>
      <c r="G235" s="256" t="s">
        <v>1854</v>
      </c>
      <c r="H235" s="256" t="s">
        <v>1238</v>
      </c>
      <c r="I235" s="256" t="s">
        <v>1617</v>
      </c>
      <c r="J235" s="256">
        <v>83101</v>
      </c>
      <c r="K235" s="256">
        <v>1</v>
      </c>
      <c r="L235" s="256">
        <v>7</v>
      </c>
      <c r="M235" s="256">
        <v>7</v>
      </c>
      <c r="N235" s="256" t="s">
        <v>346</v>
      </c>
      <c r="O235" s="256" t="s">
        <v>1617</v>
      </c>
      <c r="P235" s="256">
        <v>67</v>
      </c>
      <c r="Q235" s="256">
        <v>2</v>
      </c>
      <c r="R235" s="256">
        <v>0</v>
      </c>
      <c r="S235" s="256" t="s">
        <v>1864</v>
      </c>
      <c r="T235" s="256" t="s">
        <v>1865</v>
      </c>
      <c r="U235" s="256">
        <v>22389.3</v>
      </c>
      <c r="V235" s="256">
        <v>0</v>
      </c>
    </row>
    <row r="236" spans="2:22" x14ac:dyDescent="0.25">
      <c r="B236" s="256" t="s">
        <v>332</v>
      </c>
      <c r="C236" s="256" t="s">
        <v>344</v>
      </c>
      <c r="D236" s="256">
        <v>100</v>
      </c>
      <c r="E236" s="493" t="s">
        <v>580</v>
      </c>
      <c r="F236" s="493" t="s">
        <v>882</v>
      </c>
      <c r="G236" s="256" t="s">
        <v>1167</v>
      </c>
      <c r="H236" s="256" t="s">
        <v>1245</v>
      </c>
      <c r="I236" s="256" t="s">
        <v>1617</v>
      </c>
      <c r="J236" s="256">
        <v>83101</v>
      </c>
      <c r="K236" s="256">
        <v>1</v>
      </c>
      <c r="L236" s="256">
        <v>7</v>
      </c>
      <c r="M236" s="256">
        <v>10</v>
      </c>
      <c r="N236" s="256" t="s">
        <v>347</v>
      </c>
      <c r="O236" s="256" t="s">
        <v>1617</v>
      </c>
      <c r="P236" s="256">
        <v>1488</v>
      </c>
      <c r="Q236" s="256">
        <v>2</v>
      </c>
      <c r="R236" s="256">
        <v>0</v>
      </c>
      <c r="S236" s="256" t="s">
        <v>1864</v>
      </c>
      <c r="T236" s="256" t="s">
        <v>1865</v>
      </c>
      <c r="U236" s="256">
        <v>25098.91</v>
      </c>
      <c r="V236" s="256">
        <v>0</v>
      </c>
    </row>
    <row r="237" spans="2:22" x14ac:dyDescent="0.25">
      <c r="B237" s="256" t="s">
        <v>332</v>
      </c>
      <c r="C237" s="256" t="s">
        <v>344</v>
      </c>
      <c r="D237" s="256">
        <v>100</v>
      </c>
      <c r="E237" s="493" t="s">
        <v>576</v>
      </c>
      <c r="F237" s="493" t="s">
        <v>878</v>
      </c>
      <c r="G237" s="256" t="s">
        <v>1163</v>
      </c>
      <c r="H237" s="256" t="s">
        <v>1240</v>
      </c>
      <c r="I237" s="256" t="s">
        <v>1617</v>
      </c>
      <c r="J237" s="256">
        <v>83101</v>
      </c>
      <c r="K237" s="256">
        <v>1</v>
      </c>
      <c r="L237" s="256">
        <v>7</v>
      </c>
      <c r="M237" s="256">
        <v>3</v>
      </c>
      <c r="N237" s="256" t="s">
        <v>1265</v>
      </c>
      <c r="O237" s="256" t="s">
        <v>1617</v>
      </c>
      <c r="P237" s="256">
        <v>34</v>
      </c>
      <c r="Q237" s="256">
        <v>2</v>
      </c>
      <c r="R237" s="256">
        <v>0</v>
      </c>
      <c r="S237" s="256" t="s">
        <v>1864</v>
      </c>
      <c r="T237" s="256" t="s">
        <v>1865</v>
      </c>
      <c r="U237" s="256">
        <v>65961.62</v>
      </c>
      <c r="V237" s="256">
        <v>0</v>
      </c>
    </row>
    <row r="238" spans="2:22" x14ac:dyDescent="0.25">
      <c r="B238" s="256" t="s">
        <v>332</v>
      </c>
      <c r="C238" s="256" t="s">
        <v>344</v>
      </c>
      <c r="D238" s="256">
        <v>100</v>
      </c>
      <c r="E238" s="493" t="s">
        <v>465</v>
      </c>
      <c r="F238" s="493" t="s">
        <v>767</v>
      </c>
      <c r="G238" s="256" t="s">
        <v>1063</v>
      </c>
      <c r="H238" s="256" t="s">
        <v>1238</v>
      </c>
      <c r="I238" s="256" t="s">
        <v>1617</v>
      </c>
      <c r="J238" s="256">
        <v>83101</v>
      </c>
      <c r="K238" s="256">
        <v>1</v>
      </c>
      <c r="L238" s="256">
        <v>7</v>
      </c>
      <c r="M238" s="256">
        <v>8</v>
      </c>
      <c r="N238" s="256" t="s">
        <v>346</v>
      </c>
      <c r="O238" s="256" t="s">
        <v>1617</v>
      </c>
      <c r="P238" s="256">
        <v>199</v>
      </c>
      <c r="Q238" s="256">
        <v>2</v>
      </c>
      <c r="R238" s="256">
        <v>0</v>
      </c>
      <c r="S238" s="256" t="s">
        <v>1864</v>
      </c>
      <c r="T238" s="256" t="s">
        <v>1865</v>
      </c>
      <c r="U238" s="256">
        <v>25873.29</v>
      </c>
      <c r="V238" s="256">
        <v>0</v>
      </c>
    </row>
    <row r="239" spans="2:22" x14ac:dyDescent="0.25">
      <c r="B239" s="256" t="s">
        <v>332</v>
      </c>
      <c r="C239" s="256" t="s">
        <v>344</v>
      </c>
      <c r="D239" s="256">
        <v>100</v>
      </c>
      <c r="E239" s="493" t="s">
        <v>605</v>
      </c>
      <c r="F239" s="493" t="s">
        <v>907</v>
      </c>
      <c r="G239" s="256" t="s">
        <v>1192</v>
      </c>
      <c r="H239" s="256" t="s">
        <v>1249</v>
      </c>
      <c r="I239" s="256" t="s">
        <v>1617</v>
      </c>
      <c r="J239" s="256">
        <v>83101</v>
      </c>
      <c r="K239" s="256">
        <v>1</v>
      </c>
      <c r="L239" s="256">
        <v>7</v>
      </c>
      <c r="M239" s="256">
        <v>6</v>
      </c>
      <c r="N239" s="256" t="s">
        <v>1270</v>
      </c>
      <c r="O239" s="256" t="s">
        <v>1617</v>
      </c>
      <c r="P239" s="256">
        <v>1525</v>
      </c>
      <c r="Q239" s="256">
        <v>2</v>
      </c>
      <c r="R239" s="256">
        <v>0</v>
      </c>
      <c r="S239" s="256" t="s">
        <v>1864</v>
      </c>
      <c r="T239" s="256" t="s">
        <v>1865</v>
      </c>
      <c r="U239" s="256">
        <v>46206.93</v>
      </c>
      <c r="V239" s="256">
        <v>0</v>
      </c>
    </row>
    <row r="240" spans="2:22" x14ac:dyDescent="0.25">
      <c r="B240" s="256" t="s">
        <v>332</v>
      </c>
      <c r="C240" s="256" t="s">
        <v>344</v>
      </c>
      <c r="D240" s="256">
        <v>100</v>
      </c>
      <c r="E240" s="493" t="s">
        <v>569</v>
      </c>
      <c r="F240" s="493" t="s">
        <v>871</v>
      </c>
      <c r="G240" s="256" t="s">
        <v>1157</v>
      </c>
      <c r="H240" s="256" t="s">
        <v>1238</v>
      </c>
      <c r="I240" s="256" t="s">
        <v>1617</v>
      </c>
      <c r="J240" s="256">
        <v>83101</v>
      </c>
      <c r="K240" s="256">
        <v>1</v>
      </c>
      <c r="L240" s="256">
        <v>7</v>
      </c>
      <c r="M240" s="256">
        <v>8</v>
      </c>
      <c r="N240" s="256" t="s">
        <v>346</v>
      </c>
      <c r="O240" s="256" t="s">
        <v>1617</v>
      </c>
      <c r="P240" s="256">
        <v>1509</v>
      </c>
      <c r="Q240" s="256">
        <v>2</v>
      </c>
      <c r="R240" s="256">
        <v>0</v>
      </c>
      <c r="S240" s="256" t="s">
        <v>1864</v>
      </c>
      <c r="T240" s="256" t="s">
        <v>1865</v>
      </c>
      <c r="U240" s="256">
        <v>21531.66</v>
      </c>
      <c r="V240" s="256">
        <v>0</v>
      </c>
    </row>
    <row r="241" spans="2:22" x14ac:dyDescent="0.25">
      <c r="B241" s="256" t="s">
        <v>332</v>
      </c>
      <c r="C241" s="256" t="s">
        <v>344</v>
      </c>
      <c r="D241" s="256">
        <v>100</v>
      </c>
      <c r="E241" s="493" t="s">
        <v>584</v>
      </c>
      <c r="F241" s="493" t="s">
        <v>886</v>
      </c>
      <c r="G241" s="256" t="s">
        <v>1171</v>
      </c>
      <c r="H241" s="256" t="s">
        <v>1238</v>
      </c>
      <c r="I241" s="256" t="s">
        <v>1617</v>
      </c>
      <c r="J241" s="256">
        <v>83101</v>
      </c>
      <c r="K241" s="256">
        <v>1</v>
      </c>
      <c r="L241" s="256">
        <v>7</v>
      </c>
      <c r="M241" s="256">
        <v>7</v>
      </c>
      <c r="N241" s="256" t="s">
        <v>346</v>
      </c>
      <c r="O241" s="256" t="s">
        <v>1617</v>
      </c>
      <c r="P241" s="256">
        <v>1506</v>
      </c>
      <c r="Q241" s="256">
        <v>2</v>
      </c>
      <c r="R241" s="256">
        <v>0</v>
      </c>
      <c r="S241" s="256" t="s">
        <v>1864</v>
      </c>
      <c r="T241" s="256" t="s">
        <v>1865</v>
      </c>
      <c r="U241" s="256">
        <v>33924.660000000003</v>
      </c>
      <c r="V241" s="256">
        <v>0</v>
      </c>
    </row>
    <row r="242" spans="2:22" x14ac:dyDescent="0.25">
      <c r="B242" s="256" t="s">
        <v>332</v>
      </c>
      <c r="C242" s="256" t="s">
        <v>344</v>
      </c>
      <c r="D242" s="256">
        <v>100</v>
      </c>
      <c r="E242" s="493" t="s">
        <v>547</v>
      </c>
      <c r="F242" s="493" t="s">
        <v>849</v>
      </c>
      <c r="G242" s="256" t="s">
        <v>1135</v>
      </c>
      <c r="H242" s="256" t="s">
        <v>1239</v>
      </c>
      <c r="I242" s="256" t="s">
        <v>1617</v>
      </c>
      <c r="J242" s="256">
        <v>83101</v>
      </c>
      <c r="K242" s="256">
        <v>1</v>
      </c>
      <c r="L242" s="256">
        <v>7</v>
      </c>
      <c r="M242" s="256">
        <v>9</v>
      </c>
      <c r="N242" s="256" t="s">
        <v>349</v>
      </c>
      <c r="O242" s="256" t="s">
        <v>1617</v>
      </c>
      <c r="P242" s="256">
        <v>22</v>
      </c>
      <c r="Q242" s="256">
        <v>2</v>
      </c>
      <c r="R242" s="256">
        <v>0</v>
      </c>
      <c r="S242" s="256" t="s">
        <v>1864</v>
      </c>
      <c r="T242" s="256" t="s">
        <v>1865</v>
      </c>
      <c r="U242" s="256">
        <v>31645.73</v>
      </c>
      <c r="V242" s="256">
        <v>0</v>
      </c>
    </row>
    <row r="243" spans="2:22" x14ac:dyDescent="0.25">
      <c r="B243" s="256" t="s">
        <v>332</v>
      </c>
      <c r="C243" s="256" t="s">
        <v>344</v>
      </c>
      <c r="D243" s="256">
        <v>100</v>
      </c>
      <c r="E243" s="493" t="s">
        <v>504</v>
      </c>
      <c r="F243" s="493" t="s">
        <v>806</v>
      </c>
      <c r="G243" s="256" t="s">
        <v>1099</v>
      </c>
      <c r="H243" s="256" t="s">
        <v>1768</v>
      </c>
      <c r="I243" s="256" t="s">
        <v>1617</v>
      </c>
      <c r="J243" s="256">
        <v>83101</v>
      </c>
      <c r="K243" s="256">
        <v>1</v>
      </c>
      <c r="L243" s="256">
        <v>7</v>
      </c>
      <c r="M243" s="256">
        <v>8</v>
      </c>
      <c r="N243" s="256" t="s">
        <v>1271</v>
      </c>
      <c r="O243" s="256" t="s">
        <v>1617</v>
      </c>
      <c r="P243" s="256">
        <v>45</v>
      </c>
      <c r="Q243" s="256">
        <v>2</v>
      </c>
      <c r="R243" s="256">
        <v>0</v>
      </c>
      <c r="S243" s="256" t="s">
        <v>1864</v>
      </c>
      <c r="T243" s="256" t="s">
        <v>1865</v>
      </c>
      <c r="U243" s="256">
        <v>59530.64</v>
      </c>
      <c r="V243" s="256">
        <v>0</v>
      </c>
    </row>
    <row r="244" spans="2:22" x14ac:dyDescent="0.25">
      <c r="B244" s="256" t="s">
        <v>332</v>
      </c>
      <c r="C244" s="256" t="s">
        <v>344</v>
      </c>
      <c r="D244" s="256">
        <v>100</v>
      </c>
      <c r="E244" s="493" t="s">
        <v>621</v>
      </c>
      <c r="F244" s="493" t="s">
        <v>923</v>
      </c>
      <c r="G244" s="256" t="s">
        <v>1207</v>
      </c>
      <c r="H244" s="256" t="s">
        <v>1247</v>
      </c>
      <c r="I244" s="256" t="s">
        <v>1617</v>
      </c>
      <c r="J244" s="256">
        <v>83101</v>
      </c>
      <c r="K244" s="256">
        <v>1</v>
      </c>
      <c r="L244" s="256">
        <v>7</v>
      </c>
      <c r="M244" s="256">
        <v>9</v>
      </c>
      <c r="N244" s="256" t="s">
        <v>1269</v>
      </c>
      <c r="O244" s="256" t="s">
        <v>1617</v>
      </c>
      <c r="P244" s="256">
        <v>9001</v>
      </c>
      <c r="Q244" s="256">
        <v>2</v>
      </c>
      <c r="R244" s="256">
        <v>0</v>
      </c>
      <c r="S244" s="256" t="s">
        <v>1864</v>
      </c>
      <c r="T244" s="256" t="s">
        <v>1865</v>
      </c>
      <c r="U244" s="256">
        <v>35065.230000000003</v>
      </c>
      <c r="V244" s="256">
        <v>0</v>
      </c>
    </row>
    <row r="245" spans="2:22" x14ac:dyDescent="0.25">
      <c r="B245" s="256" t="s">
        <v>332</v>
      </c>
      <c r="C245" s="256" t="s">
        <v>344</v>
      </c>
      <c r="D245" s="256">
        <v>100</v>
      </c>
      <c r="E245" s="493" t="s">
        <v>509</v>
      </c>
      <c r="F245" s="493" t="s">
        <v>811</v>
      </c>
      <c r="G245" s="256" t="s">
        <v>1103</v>
      </c>
      <c r="H245" s="256" t="s">
        <v>1238</v>
      </c>
      <c r="I245" s="256" t="s">
        <v>1617</v>
      </c>
      <c r="J245" s="256">
        <v>83101</v>
      </c>
      <c r="K245" s="256">
        <v>1</v>
      </c>
      <c r="L245" s="256">
        <v>7</v>
      </c>
      <c r="M245" s="256">
        <v>7</v>
      </c>
      <c r="N245" s="256" t="s">
        <v>346</v>
      </c>
      <c r="O245" s="256" t="s">
        <v>1617</v>
      </c>
      <c r="P245" s="256">
        <v>196</v>
      </c>
      <c r="Q245" s="256">
        <v>2</v>
      </c>
      <c r="R245" s="256">
        <v>0</v>
      </c>
      <c r="S245" s="256" t="s">
        <v>1864</v>
      </c>
      <c r="T245" s="256" t="s">
        <v>1865</v>
      </c>
      <c r="U245" s="256">
        <v>39870.449999999997</v>
      </c>
      <c r="V245" s="256">
        <v>0</v>
      </c>
    </row>
    <row r="246" spans="2:22" x14ac:dyDescent="0.25">
      <c r="B246" s="256" t="s">
        <v>332</v>
      </c>
      <c r="C246" s="256" t="s">
        <v>344</v>
      </c>
      <c r="D246" s="256">
        <v>100</v>
      </c>
      <c r="E246" s="493" t="s">
        <v>602</v>
      </c>
      <c r="F246" s="493" t="s">
        <v>904</v>
      </c>
      <c r="G246" s="256" t="s">
        <v>1189</v>
      </c>
      <c r="H246" s="256" t="s">
        <v>1238</v>
      </c>
      <c r="I246" s="256" t="s">
        <v>1617</v>
      </c>
      <c r="J246" s="256">
        <v>83101</v>
      </c>
      <c r="K246" s="256">
        <v>1</v>
      </c>
      <c r="L246" s="256">
        <v>7</v>
      </c>
      <c r="M246" s="256">
        <v>8</v>
      </c>
      <c r="N246" s="256" t="s">
        <v>346</v>
      </c>
      <c r="O246" s="256" t="s">
        <v>1617</v>
      </c>
      <c r="P246" s="256">
        <v>1533</v>
      </c>
      <c r="Q246" s="256">
        <v>2</v>
      </c>
      <c r="R246" s="256">
        <v>0</v>
      </c>
      <c r="S246" s="256" t="s">
        <v>1864</v>
      </c>
      <c r="T246" s="256" t="s">
        <v>1865</v>
      </c>
      <c r="U246" s="256">
        <v>30513.11</v>
      </c>
      <c r="V246" s="256">
        <v>0</v>
      </c>
    </row>
    <row r="247" spans="2:22" x14ac:dyDescent="0.25">
      <c r="B247" s="256" t="s">
        <v>332</v>
      </c>
      <c r="C247" s="256" t="s">
        <v>344</v>
      </c>
      <c r="D247" s="256">
        <v>100</v>
      </c>
      <c r="E247" s="493" t="s">
        <v>416</v>
      </c>
      <c r="F247" s="493" t="s">
        <v>718</v>
      </c>
      <c r="G247" s="256" t="s">
        <v>1015</v>
      </c>
      <c r="H247" s="256" t="s">
        <v>1238</v>
      </c>
      <c r="I247" s="256" t="s">
        <v>1617</v>
      </c>
      <c r="J247" s="256">
        <v>83101</v>
      </c>
      <c r="K247" s="256">
        <v>1</v>
      </c>
      <c r="L247" s="256">
        <v>7</v>
      </c>
      <c r="M247" s="256">
        <v>7</v>
      </c>
      <c r="N247" s="256" t="s">
        <v>346</v>
      </c>
      <c r="O247" s="256" t="s">
        <v>1617</v>
      </c>
      <c r="P247" s="256">
        <v>259</v>
      </c>
      <c r="Q247" s="256">
        <v>2</v>
      </c>
      <c r="R247" s="256">
        <v>0</v>
      </c>
      <c r="S247" s="256" t="s">
        <v>1864</v>
      </c>
      <c r="T247" s="256" t="s">
        <v>1865</v>
      </c>
      <c r="U247" s="256">
        <v>27615.24</v>
      </c>
      <c r="V247" s="256">
        <v>0</v>
      </c>
    </row>
    <row r="248" spans="2:22" x14ac:dyDescent="0.25">
      <c r="B248" s="256" t="s">
        <v>332</v>
      </c>
      <c r="C248" s="256" t="s">
        <v>344</v>
      </c>
      <c r="D248" s="256">
        <v>100</v>
      </c>
      <c r="E248" s="493" t="s">
        <v>444</v>
      </c>
      <c r="F248" s="493" t="s">
        <v>746</v>
      </c>
      <c r="G248" s="256" t="s">
        <v>1043</v>
      </c>
      <c r="H248" s="256" t="s">
        <v>1238</v>
      </c>
      <c r="I248" s="256" t="s">
        <v>1617</v>
      </c>
      <c r="J248" s="256">
        <v>83101</v>
      </c>
      <c r="K248" s="256">
        <v>1</v>
      </c>
      <c r="L248" s="256">
        <v>7</v>
      </c>
      <c r="M248" s="256">
        <v>7</v>
      </c>
      <c r="N248" s="256" t="s">
        <v>346</v>
      </c>
      <c r="O248" s="256" t="s">
        <v>1617</v>
      </c>
      <c r="P248" s="256">
        <v>132</v>
      </c>
      <c r="Q248" s="256">
        <v>2</v>
      </c>
      <c r="R248" s="256">
        <v>0</v>
      </c>
      <c r="S248" s="256" t="s">
        <v>1864</v>
      </c>
      <c r="T248" s="256" t="s">
        <v>1865</v>
      </c>
      <c r="U248" s="256">
        <v>33558.75</v>
      </c>
      <c r="V248" s="256">
        <v>0</v>
      </c>
    </row>
    <row r="249" spans="2:22" x14ac:dyDescent="0.25">
      <c r="B249" s="256" t="s">
        <v>332</v>
      </c>
      <c r="C249" s="256" t="s">
        <v>344</v>
      </c>
      <c r="D249" s="256">
        <v>100</v>
      </c>
      <c r="E249" s="493" t="s">
        <v>638</v>
      </c>
      <c r="F249" s="493" t="s">
        <v>940</v>
      </c>
      <c r="G249" s="256" t="s">
        <v>1222</v>
      </c>
      <c r="H249" s="256" t="s">
        <v>1238</v>
      </c>
      <c r="I249" s="256" t="s">
        <v>1617</v>
      </c>
      <c r="J249" s="256">
        <v>83101</v>
      </c>
      <c r="K249" s="256">
        <v>1</v>
      </c>
      <c r="L249" s="256">
        <v>7</v>
      </c>
      <c r="M249" s="256">
        <v>7</v>
      </c>
      <c r="N249" s="256" t="s">
        <v>346</v>
      </c>
      <c r="O249" s="256" t="s">
        <v>1617</v>
      </c>
      <c r="P249" s="256">
        <v>98</v>
      </c>
      <c r="Q249" s="256">
        <v>2</v>
      </c>
      <c r="R249" s="256">
        <v>0</v>
      </c>
      <c r="S249" s="256" t="s">
        <v>1864</v>
      </c>
      <c r="T249" s="256" t="s">
        <v>1865</v>
      </c>
      <c r="U249" s="256">
        <v>34711.17</v>
      </c>
      <c r="V249" s="256">
        <v>0</v>
      </c>
    </row>
    <row r="250" spans="2:22" x14ac:dyDescent="0.25">
      <c r="B250" s="256" t="s">
        <v>332</v>
      </c>
      <c r="C250" s="256" t="s">
        <v>344</v>
      </c>
      <c r="D250" s="256">
        <v>100</v>
      </c>
      <c r="E250" s="493" t="s">
        <v>1622</v>
      </c>
      <c r="F250" s="493" t="s">
        <v>1623</v>
      </c>
      <c r="G250" s="256" t="s">
        <v>1624</v>
      </c>
      <c r="H250" s="256" t="s">
        <v>1240</v>
      </c>
      <c r="I250" s="256" t="s">
        <v>1617</v>
      </c>
      <c r="J250" s="256">
        <v>83101</v>
      </c>
      <c r="K250" s="256">
        <v>1</v>
      </c>
      <c r="L250" s="256">
        <v>7</v>
      </c>
      <c r="M250" s="256">
        <v>3</v>
      </c>
      <c r="N250" s="256" t="s">
        <v>1265</v>
      </c>
      <c r="O250" s="256" t="s">
        <v>1617</v>
      </c>
      <c r="P250" s="256">
        <v>16</v>
      </c>
      <c r="Q250" s="256">
        <v>2</v>
      </c>
      <c r="R250" s="256">
        <v>0</v>
      </c>
      <c r="S250" s="256" t="s">
        <v>1864</v>
      </c>
      <c r="T250" s="256" t="s">
        <v>1865</v>
      </c>
      <c r="U250" s="256">
        <v>65635.16</v>
      </c>
      <c r="V250" s="256">
        <v>0</v>
      </c>
    </row>
    <row r="251" spans="2:22" x14ac:dyDescent="0.25">
      <c r="B251" s="256" t="s">
        <v>332</v>
      </c>
      <c r="C251" s="256" t="s">
        <v>344</v>
      </c>
      <c r="D251" s="256">
        <v>100</v>
      </c>
      <c r="E251" s="493" t="s">
        <v>585</v>
      </c>
      <c r="F251" s="493" t="s">
        <v>887</v>
      </c>
      <c r="G251" s="256" t="s">
        <v>1172</v>
      </c>
      <c r="H251" s="256" t="s">
        <v>1246</v>
      </c>
      <c r="I251" s="256" t="s">
        <v>1617</v>
      </c>
      <c r="J251" s="256">
        <v>83101</v>
      </c>
      <c r="K251" s="256">
        <v>1</v>
      </c>
      <c r="L251" s="256">
        <v>7</v>
      </c>
      <c r="M251" s="256">
        <v>3</v>
      </c>
      <c r="N251" s="256" t="s">
        <v>348</v>
      </c>
      <c r="O251" s="256" t="s">
        <v>1617</v>
      </c>
      <c r="P251" s="256">
        <v>258</v>
      </c>
      <c r="Q251" s="256">
        <v>2</v>
      </c>
      <c r="R251" s="256">
        <v>0</v>
      </c>
      <c r="S251" s="256" t="s">
        <v>1864</v>
      </c>
      <c r="T251" s="256" t="s">
        <v>1865</v>
      </c>
      <c r="U251" s="256">
        <v>31495.86</v>
      </c>
      <c r="V251" s="256">
        <v>0</v>
      </c>
    </row>
    <row r="252" spans="2:22" x14ac:dyDescent="0.25">
      <c r="B252" s="256" t="s">
        <v>332</v>
      </c>
      <c r="C252" s="256" t="s">
        <v>344</v>
      </c>
      <c r="D252" s="256">
        <v>100</v>
      </c>
      <c r="E252" s="493" t="s">
        <v>435</v>
      </c>
      <c r="F252" s="493" t="s">
        <v>737</v>
      </c>
      <c r="G252" s="256" t="s">
        <v>1034</v>
      </c>
      <c r="H252" s="256" t="s">
        <v>1246</v>
      </c>
      <c r="I252" s="256" t="s">
        <v>1617</v>
      </c>
      <c r="J252" s="256">
        <v>83101</v>
      </c>
      <c r="K252" s="256">
        <v>1</v>
      </c>
      <c r="L252" s="256">
        <v>7</v>
      </c>
      <c r="M252" s="256">
        <v>6</v>
      </c>
      <c r="N252" s="256" t="s">
        <v>348</v>
      </c>
      <c r="O252" s="256" t="s">
        <v>1617</v>
      </c>
      <c r="P252" s="256">
        <v>9</v>
      </c>
      <c r="Q252" s="256">
        <v>2</v>
      </c>
      <c r="R252" s="256">
        <v>0</v>
      </c>
      <c r="S252" s="256" t="s">
        <v>1864</v>
      </c>
      <c r="T252" s="256" t="s">
        <v>1865</v>
      </c>
      <c r="U252" s="256">
        <v>18887.59</v>
      </c>
      <c r="V252" s="256">
        <v>0</v>
      </c>
    </row>
    <row r="253" spans="2:22" x14ac:dyDescent="0.25">
      <c r="B253" s="256" t="s">
        <v>332</v>
      </c>
      <c r="C253" s="256" t="s">
        <v>344</v>
      </c>
      <c r="D253" s="256">
        <v>100</v>
      </c>
      <c r="E253" s="493" t="s">
        <v>613</v>
      </c>
      <c r="F253" s="493" t="s">
        <v>915</v>
      </c>
      <c r="G253" s="256" t="s">
        <v>1200</v>
      </c>
      <c r="H253" s="256" t="s">
        <v>1249</v>
      </c>
      <c r="I253" s="256" t="s">
        <v>1617</v>
      </c>
      <c r="J253" s="256">
        <v>83101</v>
      </c>
      <c r="K253" s="256">
        <v>1</v>
      </c>
      <c r="L253" s="256">
        <v>7</v>
      </c>
      <c r="M253" s="256">
        <v>1</v>
      </c>
      <c r="N253" s="256" t="s">
        <v>1270</v>
      </c>
      <c r="O253" s="256" t="s">
        <v>1617</v>
      </c>
      <c r="P253" s="256">
        <v>1522</v>
      </c>
      <c r="Q253" s="256">
        <v>2</v>
      </c>
      <c r="R253" s="256">
        <v>0</v>
      </c>
      <c r="S253" s="256" t="s">
        <v>1864</v>
      </c>
      <c r="T253" s="256" t="s">
        <v>1865</v>
      </c>
      <c r="U253" s="256">
        <v>47755.01</v>
      </c>
      <c r="V253" s="256">
        <v>0</v>
      </c>
    </row>
    <row r="254" spans="2:22" x14ac:dyDescent="0.25">
      <c r="B254" s="256" t="s">
        <v>332</v>
      </c>
      <c r="C254" s="256" t="s">
        <v>344</v>
      </c>
      <c r="D254" s="256">
        <v>100</v>
      </c>
      <c r="E254" s="493" t="s">
        <v>384</v>
      </c>
      <c r="F254" s="493" t="s">
        <v>686</v>
      </c>
      <c r="G254" s="256" t="s">
        <v>986</v>
      </c>
      <c r="H254" s="256" t="s">
        <v>1238</v>
      </c>
      <c r="I254" s="256" t="s">
        <v>1617</v>
      </c>
      <c r="J254" s="256">
        <v>83101</v>
      </c>
      <c r="K254" s="256">
        <v>1</v>
      </c>
      <c r="L254" s="256">
        <v>7</v>
      </c>
      <c r="M254" s="256">
        <v>8</v>
      </c>
      <c r="N254" s="256" t="s">
        <v>346</v>
      </c>
      <c r="O254" s="256" t="s">
        <v>1617</v>
      </c>
      <c r="P254" s="256">
        <v>223</v>
      </c>
      <c r="Q254" s="256">
        <v>2</v>
      </c>
      <c r="R254" s="256">
        <v>0</v>
      </c>
      <c r="S254" s="256" t="s">
        <v>1864</v>
      </c>
      <c r="T254" s="256" t="s">
        <v>1865</v>
      </c>
      <c r="U254" s="256">
        <v>37362.93</v>
      </c>
      <c r="V254" s="256">
        <v>0</v>
      </c>
    </row>
    <row r="255" spans="2:22" x14ac:dyDescent="0.25">
      <c r="B255" s="256" t="s">
        <v>332</v>
      </c>
      <c r="C255" s="256" t="s">
        <v>344</v>
      </c>
      <c r="D255" s="256">
        <v>100</v>
      </c>
      <c r="E255" s="493" t="s">
        <v>1840</v>
      </c>
      <c r="F255" s="493" t="s">
        <v>1841</v>
      </c>
      <c r="G255" s="256" t="s">
        <v>1857</v>
      </c>
      <c r="H255" s="256" t="s">
        <v>1247</v>
      </c>
      <c r="I255" s="256" t="s">
        <v>1617</v>
      </c>
      <c r="J255" s="256">
        <v>83101</v>
      </c>
      <c r="K255" s="256">
        <v>1</v>
      </c>
      <c r="L255" s="256">
        <v>7</v>
      </c>
      <c r="M255" s="256">
        <v>2</v>
      </c>
      <c r="N255" s="256" t="s">
        <v>1269</v>
      </c>
      <c r="O255" s="256" t="s">
        <v>1617</v>
      </c>
      <c r="P255" s="256">
        <v>9004</v>
      </c>
      <c r="Q255" s="256">
        <v>2</v>
      </c>
      <c r="R255" s="256">
        <v>0</v>
      </c>
      <c r="S255" s="256" t="s">
        <v>1864</v>
      </c>
      <c r="T255" s="256" t="s">
        <v>1865</v>
      </c>
      <c r="U255" s="256">
        <v>18372.87</v>
      </c>
      <c r="V255" s="256">
        <v>0</v>
      </c>
    </row>
    <row r="256" spans="2:22" x14ac:dyDescent="0.25">
      <c r="B256" s="256" t="s">
        <v>332</v>
      </c>
      <c r="C256" s="256" t="s">
        <v>344</v>
      </c>
      <c r="D256" s="256">
        <v>100</v>
      </c>
      <c r="E256" s="493" t="s">
        <v>476</v>
      </c>
      <c r="F256" s="493" t="s">
        <v>778</v>
      </c>
      <c r="G256" s="256" t="s">
        <v>1073</v>
      </c>
      <c r="H256" s="256" t="s">
        <v>1238</v>
      </c>
      <c r="I256" s="256" t="s">
        <v>1617</v>
      </c>
      <c r="J256" s="256">
        <v>83101</v>
      </c>
      <c r="K256" s="256">
        <v>1</v>
      </c>
      <c r="L256" s="256">
        <v>7</v>
      </c>
      <c r="M256" s="256">
        <v>6</v>
      </c>
      <c r="N256" s="256" t="s">
        <v>346</v>
      </c>
      <c r="O256" s="256" t="s">
        <v>1617</v>
      </c>
      <c r="P256" s="256">
        <v>156</v>
      </c>
      <c r="Q256" s="256">
        <v>2</v>
      </c>
      <c r="R256" s="256">
        <v>0</v>
      </c>
      <c r="S256" s="256" t="s">
        <v>1864</v>
      </c>
      <c r="T256" s="256" t="s">
        <v>1865</v>
      </c>
      <c r="U256" s="256">
        <v>30400.35</v>
      </c>
      <c r="V256" s="256">
        <v>0</v>
      </c>
    </row>
    <row r="257" spans="2:22" x14ac:dyDescent="0.25">
      <c r="B257" s="256" t="s">
        <v>332</v>
      </c>
      <c r="C257" s="256" t="s">
        <v>344</v>
      </c>
      <c r="D257" s="256">
        <v>100</v>
      </c>
      <c r="E257" s="493" t="s">
        <v>362</v>
      </c>
      <c r="F257" s="493" t="s">
        <v>664</v>
      </c>
      <c r="G257" s="256" t="s">
        <v>965</v>
      </c>
      <c r="H257" s="256" t="s">
        <v>1245</v>
      </c>
      <c r="I257" s="256" t="s">
        <v>1617</v>
      </c>
      <c r="J257" s="256">
        <v>83101</v>
      </c>
      <c r="K257" s="256">
        <v>1</v>
      </c>
      <c r="L257" s="256">
        <v>7</v>
      </c>
      <c r="M257" s="256">
        <v>7</v>
      </c>
      <c r="N257" s="256" t="s">
        <v>347</v>
      </c>
      <c r="O257" s="256" t="s">
        <v>1617</v>
      </c>
      <c r="P257" s="256">
        <v>88</v>
      </c>
      <c r="Q257" s="256">
        <v>2</v>
      </c>
      <c r="R257" s="256">
        <v>0</v>
      </c>
      <c r="S257" s="256" t="s">
        <v>1864</v>
      </c>
      <c r="T257" s="256" t="s">
        <v>1865</v>
      </c>
      <c r="U257" s="256">
        <v>40469.730000000003</v>
      </c>
      <c r="V257" s="256">
        <v>0</v>
      </c>
    </row>
    <row r="258" spans="2:22" x14ac:dyDescent="0.25">
      <c r="B258" s="256" t="s">
        <v>332</v>
      </c>
      <c r="C258" s="256" t="s">
        <v>344</v>
      </c>
      <c r="D258" s="256">
        <v>100</v>
      </c>
      <c r="E258" s="493" t="s">
        <v>609</v>
      </c>
      <c r="F258" s="493" t="s">
        <v>911</v>
      </c>
      <c r="G258" s="256" t="s">
        <v>1196</v>
      </c>
      <c r="H258" s="256" t="s">
        <v>1239</v>
      </c>
      <c r="I258" s="256" t="s">
        <v>1617</v>
      </c>
      <c r="J258" s="256">
        <v>83101</v>
      </c>
      <c r="K258" s="256">
        <v>1</v>
      </c>
      <c r="L258" s="256">
        <v>7</v>
      </c>
      <c r="M258" s="256">
        <v>6</v>
      </c>
      <c r="N258" s="256" t="s">
        <v>349</v>
      </c>
      <c r="O258" s="256" t="s">
        <v>1617</v>
      </c>
      <c r="P258" s="256">
        <v>96</v>
      </c>
      <c r="Q258" s="256">
        <v>2</v>
      </c>
      <c r="R258" s="256">
        <v>0</v>
      </c>
      <c r="S258" s="256" t="s">
        <v>1864</v>
      </c>
      <c r="T258" s="256" t="s">
        <v>1865</v>
      </c>
      <c r="U258" s="256">
        <v>29314.83</v>
      </c>
      <c r="V258" s="256">
        <v>0</v>
      </c>
    </row>
    <row r="259" spans="2:22" x14ac:dyDescent="0.25">
      <c r="B259" s="256" t="s">
        <v>332</v>
      </c>
      <c r="C259" s="256" t="s">
        <v>344</v>
      </c>
      <c r="D259" s="256">
        <v>100</v>
      </c>
      <c r="E259" s="493" t="s">
        <v>436</v>
      </c>
      <c r="F259" s="493" t="s">
        <v>738</v>
      </c>
      <c r="G259" s="256" t="s">
        <v>1035</v>
      </c>
      <c r="H259" s="256" t="s">
        <v>1238</v>
      </c>
      <c r="I259" s="256" t="s">
        <v>1617</v>
      </c>
      <c r="J259" s="256">
        <v>83101</v>
      </c>
      <c r="K259" s="256">
        <v>1</v>
      </c>
      <c r="L259" s="256">
        <v>7</v>
      </c>
      <c r="M259" s="256">
        <v>7</v>
      </c>
      <c r="N259" s="256" t="s">
        <v>346</v>
      </c>
      <c r="O259" s="256" t="s">
        <v>1617</v>
      </c>
      <c r="P259" s="256">
        <v>245</v>
      </c>
      <c r="Q259" s="256">
        <v>2</v>
      </c>
      <c r="R259" s="256">
        <v>0</v>
      </c>
      <c r="S259" s="256" t="s">
        <v>1864</v>
      </c>
      <c r="T259" s="256" t="s">
        <v>1865</v>
      </c>
      <c r="U259" s="256">
        <v>39023.769999999997</v>
      </c>
      <c r="V259" s="256">
        <v>0</v>
      </c>
    </row>
    <row r="260" spans="2:22" x14ac:dyDescent="0.25">
      <c r="B260" s="256" t="s">
        <v>332</v>
      </c>
      <c r="C260" s="256" t="s">
        <v>344</v>
      </c>
      <c r="D260" s="256">
        <v>100</v>
      </c>
      <c r="E260" s="493" t="s">
        <v>442</v>
      </c>
      <c r="F260" s="493" t="s">
        <v>744</v>
      </c>
      <c r="G260" s="256" t="s">
        <v>1041</v>
      </c>
      <c r="H260" s="256" t="s">
        <v>1238</v>
      </c>
      <c r="I260" s="256" t="s">
        <v>1617</v>
      </c>
      <c r="J260" s="256">
        <v>83101</v>
      </c>
      <c r="K260" s="256">
        <v>1</v>
      </c>
      <c r="L260" s="256">
        <v>7</v>
      </c>
      <c r="M260" s="256">
        <v>7</v>
      </c>
      <c r="N260" s="256" t="s">
        <v>346</v>
      </c>
      <c r="O260" s="256" t="s">
        <v>1617</v>
      </c>
      <c r="P260" s="256">
        <v>292</v>
      </c>
      <c r="Q260" s="256">
        <v>2</v>
      </c>
      <c r="R260" s="256">
        <v>0</v>
      </c>
      <c r="S260" s="256" t="s">
        <v>1864</v>
      </c>
      <c r="T260" s="256" t="s">
        <v>1865</v>
      </c>
      <c r="U260" s="256">
        <v>31501.98</v>
      </c>
      <c r="V260" s="256">
        <v>0</v>
      </c>
    </row>
    <row r="261" spans="2:22" x14ac:dyDescent="0.25">
      <c r="B261" s="256" t="s">
        <v>332</v>
      </c>
      <c r="C261" s="256" t="s">
        <v>344</v>
      </c>
      <c r="D261" s="256">
        <v>100</v>
      </c>
      <c r="E261" s="493" t="s">
        <v>599</v>
      </c>
      <c r="F261" s="493" t="s">
        <v>901</v>
      </c>
      <c r="G261" s="256" t="s">
        <v>1186</v>
      </c>
      <c r="H261" s="256" t="s">
        <v>1238</v>
      </c>
      <c r="I261" s="256" t="s">
        <v>1617</v>
      </c>
      <c r="J261" s="256">
        <v>83101</v>
      </c>
      <c r="K261" s="256">
        <v>1</v>
      </c>
      <c r="L261" s="256">
        <v>7</v>
      </c>
      <c r="M261" s="256">
        <v>6</v>
      </c>
      <c r="N261" s="256" t="s">
        <v>346</v>
      </c>
      <c r="O261" s="256" t="s">
        <v>1617</v>
      </c>
      <c r="P261" s="256">
        <v>305</v>
      </c>
      <c r="Q261" s="256">
        <v>2</v>
      </c>
      <c r="R261" s="256">
        <v>0</v>
      </c>
      <c r="S261" s="256" t="s">
        <v>1864</v>
      </c>
      <c r="T261" s="256" t="s">
        <v>1865</v>
      </c>
      <c r="U261" s="256">
        <v>25349.19</v>
      </c>
      <c r="V261" s="256">
        <v>0</v>
      </c>
    </row>
    <row r="262" spans="2:22" x14ac:dyDescent="0.25">
      <c r="B262" s="256" t="s">
        <v>332</v>
      </c>
      <c r="C262" s="256" t="s">
        <v>344</v>
      </c>
      <c r="D262" s="256">
        <v>100</v>
      </c>
      <c r="E262" s="493" t="s">
        <v>586</v>
      </c>
      <c r="F262" s="493" t="s">
        <v>888</v>
      </c>
      <c r="G262" s="256" t="s">
        <v>1173</v>
      </c>
      <c r="H262" s="256" t="s">
        <v>1239</v>
      </c>
      <c r="I262" s="256" t="s">
        <v>1617</v>
      </c>
      <c r="J262" s="256">
        <v>83101</v>
      </c>
      <c r="K262" s="256">
        <v>1</v>
      </c>
      <c r="L262" s="256">
        <v>7</v>
      </c>
      <c r="M262" s="256">
        <v>6</v>
      </c>
      <c r="N262" s="256" t="s">
        <v>349</v>
      </c>
      <c r="O262" s="256" t="s">
        <v>1617</v>
      </c>
      <c r="P262" s="256">
        <v>155</v>
      </c>
      <c r="Q262" s="256">
        <v>2</v>
      </c>
      <c r="R262" s="256">
        <v>0</v>
      </c>
      <c r="S262" s="256" t="s">
        <v>1864</v>
      </c>
      <c r="T262" s="256" t="s">
        <v>1865</v>
      </c>
      <c r="U262" s="256">
        <v>22391.68</v>
      </c>
      <c r="V262" s="256">
        <v>0</v>
      </c>
    </row>
    <row r="263" spans="2:22" x14ac:dyDescent="0.25">
      <c r="B263" s="256" t="s">
        <v>332</v>
      </c>
      <c r="C263" s="256" t="s">
        <v>344</v>
      </c>
      <c r="D263" s="256">
        <v>100</v>
      </c>
      <c r="E263" s="493" t="s">
        <v>559</v>
      </c>
      <c r="F263" s="493" t="s">
        <v>861</v>
      </c>
      <c r="G263" s="256" t="s">
        <v>1147</v>
      </c>
      <c r="H263" s="256" t="s">
        <v>1252</v>
      </c>
      <c r="I263" s="256" t="s">
        <v>1617</v>
      </c>
      <c r="J263" s="256">
        <v>83101</v>
      </c>
      <c r="K263" s="256">
        <v>1</v>
      </c>
      <c r="L263" s="256">
        <v>7</v>
      </c>
      <c r="M263" s="256">
        <v>10</v>
      </c>
      <c r="N263" s="256" t="s">
        <v>1272</v>
      </c>
      <c r="O263" s="256" t="s">
        <v>1617</v>
      </c>
      <c r="P263" s="256">
        <v>1512</v>
      </c>
      <c r="Q263" s="256">
        <v>2</v>
      </c>
      <c r="R263" s="256">
        <v>0</v>
      </c>
      <c r="S263" s="256" t="s">
        <v>1864</v>
      </c>
      <c r="T263" s="256" t="s">
        <v>1865</v>
      </c>
      <c r="U263" s="256">
        <v>38614.559999999998</v>
      </c>
      <c r="V263" s="256">
        <v>0</v>
      </c>
    </row>
    <row r="264" spans="2:22" x14ac:dyDescent="0.25">
      <c r="B264" s="256" t="s">
        <v>332</v>
      </c>
      <c r="C264" s="256" t="s">
        <v>344</v>
      </c>
      <c r="D264" s="256">
        <v>100</v>
      </c>
      <c r="E264" s="493" t="s">
        <v>469</v>
      </c>
      <c r="F264" s="493" t="s">
        <v>771</v>
      </c>
      <c r="G264" s="256" t="s">
        <v>1066</v>
      </c>
      <c r="H264" s="256" t="s">
        <v>1768</v>
      </c>
      <c r="I264" s="256" t="s">
        <v>1617</v>
      </c>
      <c r="J264" s="256">
        <v>83101</v>
      </c>
      <c r="K264" s="256">
        <v>1</v>
      </c>
      <c r="L264" s="256">
        <v>7</v>
      </c>
      <c r="M264" s="256">
        <v>6</v>
      </c>
      <c r="N264" s="256" t="s">
        <v>1271</v>
      </c>
      <c r="O264" s="256" t="s">
        <v>1617</v>
      </c>
      <c r="P264" s="256">
        <v>266</v>
      </c>
      <c r="Q264" s="256">
        <v>2</v>
      </c>
      <c r="R264" s="256">
        <v>0</v>
      </c>
      <c r="S264" s="256" t="s">
        <v>1864</v>
      </c>
      <c r="T264" s="256" t="s">
        <v>1865</v>
      </c>
      <c r="U264" s="256">
        <v>55147.4</v>
      </c>
      <c r="V264" s="256">
        <v>0</v>
      </c>
    </row>
    <row r="265" spans="2:22" x14ac:dyDescent="0.25">
      <c r="B265" s="256" t="s">
        <v>332</v>
      </c>
      <c r="C265" s="256" t="s">
        <v>344</v>
      </c>
      <c r="D265" s="256">
        <v>100</v>
      </c>
      <c r="E265" s="493" t="s">
        <v>350</v>
      </c>
      <c r="F265" s="493" t="s">
        <v>652</v>
      </c>
      <c r="G265" s="256" t="s">
        <v>954</v>
      </c>
      <c r="H265" s="256" t="s">
        <v>1238</v>
      </c>
      <c r="I265" s="256" t="s">
        <v>1617</v>
      </c>
      <c r="J265" s="256">
        <v>83101</v>
      </c>
      <c r="K265" s="256">
        <v>1</v>
      </c>
      <c r="L265" s="256">
        <v>7</v>
      </c>
      <c r="M265" s="256">
        <v>6</v>
      </c>
      <c r="N265" s="256" t="s">
        <v>346</v>
      </c>
      <c r="O265" s="256" t="s">
        <v>1617</v>
      </c>
      <c r="P265" s="256">
        <v>216</v>
      </c>
      <c r="Q265" s="256">
        <v>2</v>
      </c>
      <c r="R265" s="256">
        <v>0</v>
      </c>
      <c r="S265" s="256" t="s">
        <v>1864</v>
      </c>
      <c r="T265" s="256" t="s">
        <v>1865</v>
      </c>
      <c r="U265" s="256">
        <v>46131.39</v>
      </c>
      <c r="V265" s="256">
        <v>0</v>
      </c>
    </row>
    <row r="266" spans="2:22" x14ac:dyDescent="0.25">
      <c r="B266" s="256" t="s">
        <v>332</v>
      </c>
      <c r="C266" s="256" t="s">
        <v>344</v>
      </c>
      <c r="D266" s="256">
        <v>100</v>
      </c>
      <c r="E266" s="493" t="s">
        <v>566</v>
      </c>
      <c r="F266" s="493" t="s">
        <v>868</v>
      </c>
      <c r="G266" s="256" t="s">
        <v>1154</v>
      </c>
      <c r="H266" s="256" t="s">
        <v>1238</v>
      </c>
      <c r="I266" s="256" t="s">
        <v>1617</v>
      </c>
      <c r="J266" s="256">
        <v>83101</v>
      </c>
      <c r="K266" s="256">
        <v>1</v>
      </c>
      <c r="L266" s="256">
        <v>7</v>
      </c>
      <c r="M266" s="256">
        <v>8</v>
      </c>
      <c r="N266" s="256" t="s">
        <v>346</v>
      </c>
      <c r="O266" s="256" t="s">
        <v>1617</v>
      </c>
      <c r="P266" s="256">
        <v>41</v>
      </c>
      <c r="Q266" s="256">
        <v>2</v>
      </c>
      <c r="R266" s="256">
        <v>0</v>
      </c>
      <c r="S266" s="256" t="s">
        <v>1864</v>
      </c>
      <c r="T266" s="256" t="s">
        <v>1865</v>
      </c>
      <c r="U266" s="256">
        <v>30417.51</v>
      </c>
      <c r="V266" s="256">
        <v>0</v>
      </c>
    </row>
    <row r="267" spans="2:22" x14ac:dyDescent="0.25">
      <c r="B267" s="256" t="s">
        <v>332</v>
      </c>
      <c r="C267" s="256" t="s">
        <v>344</v>
      </c>
      <c r="D267" s="256">
        <v>100</v>
      </c>
      <c r="E267" s="493" t="s">
        <v>408</v>
      </c>
      <c r="F267" s="493" t="s">
        <v>710</v>
      </c>
      <c r="G267" s="256" t="s">
        <v>1008</v>
      </c>
      <c r="H267" s="256" t="s">
        <v>1238</v>
      </c>
      <c r="I267" s="256" t="s">
        <v>1617</v>
      </c>
      <c r="J267" s="256">
        <v>83101</v>
      </c>
      <c r="K267" s="256">
        <v>1</v>
      </c>
      <c r="L267" s="256">
        <v>7</v>
      </c>
      <c r="M267" s="256">
        <v>8</v>
      </c>
      <c r="N267" s="256" t="s">
        <v>346</v>
      </c>
      <c r="O267" s="256" t="s">
        <v>1617</v>
      </c>
      <c r="P267" s="256">
        <v>299</v>
      </c>
      <c r="Q267" s="256">
        <v>2</v>
      </c>
      <c r="R267" s="256">
        <v>0</v>
      </c>
      <c r="S267" s="256" t="s">
        <v>1864</v>
      </c>
      <c r="T267" s="256" t="s">
        <v>1865</v>
      </c>
      <c r="U267" s="256">
        <v>41548.620000000003</v>
      </c>
      <c r="V267" s="256">
        <v>0</v>
      </c>
    </row>
    <row r="268" spans="2:22" x14ac:dyDescent="0.25">
      <c r="B268" s="256" t="s">
        <v>332</v>
      </c>
      <c r="C268" s="256" t="s">
        <v>344</v>
      </c>
      <c r="D268" s="256">
        <v>100</v>
      </c>
      <c r="E268" s="493" t="s">
        <v>1830</v>
      </c>
      <c r="F268" s="493" t="s">
        <v>1831</v>
      </c>
      <c r="G268" s="256" t="s">
        <v>1852</v>
      </c>
      <c r="H268" s="256" t="s">
        <v>1238</v>
      </c>
      <c r="I268" s="256" t="s">
        <v>1617</v>
      </c>
      <c r="J268" s="256">
        <v>83101</v>
      </c>
      <c r="K268" s="256">
        <v>1</v>
      </c>
      <c r="L268" s="256">
        <v>7</v>
      </c>
      <c r="M268" s="256">
        <v>6</v>
      </c>
      <c r="N268" s="256" t="s">
        <v>346</v>
      </c>
      <c r="O268" s="256" t="s">
        <v>1617</v>
      </c>
      <c r="P268" s="256">
        <v>272</v>
      </c>
      <c r="Q268" s="256">
        <v>2</v>
      </c>
      <c r="R268" s="256">
        <v>0</v>
      </c>
      <c r="S268" s="256" t="s">
        <v>1864</v>
      </c>
      <c r="T268" s="256" t="s">
        <v>1865</v>
      </c>
      <c r="U268" s="256">
        <v>22389.3</v>
      </c>
      <c r="V268" s="256">
        <v>0</v>
      </c>
    </row>
    <row r="269" spans="2:22" x14ac:dyDescent="0.25">
      <c r="B269" s="256" t="s">
        <v>332</v>
      </c>
      <c r="C269" s="256" t="s">
        <v>344</v>
      </c>
      <c r="D269" s="256">
        <v>100</v>
      </c>
      <c r="E269" s="493" t="s">
        <v>543</v>
      </c>
      <c r="F269" s="493" t="s">
        <v>845</v>
      </c>
      <c r="G269" s="256" t="s">
        <v>1131</v>
      </c>
      <c r="H269" s="256" t="s">
        <v>1238</v>
      </c>
      <c r="I269" s="256" t="s">
        <v>1617</v>
      </c>
      <c r="J269" s="256">
        <v>83101</v>
      </c>
      <c r="K269" s="256">
        <v>1</v>
      </c>
      <c r="L269" s="256">
        <v>7</v>
      </c>
      <c r="M269" s="256">
        <v>8</v>
      </c>
      <c r="N269" s="256" t="s">
        <v>346</v>
      </c>
      <c r="O269" s="256" t="s">
        <v>1617</v>
      </c>
      <c r="P269" s="256">
        <v>169</v>
      </c>
      <c r="Q269" s="256">
        <v>2</v>
      </c>
      <c r="R269" s="256">
        <v>0</v>
      </c>
      <c r="S269" s="256" t="s">
        <v>1864</v>
      </c>
      <c r="T269" s="256" t="s">
        <v>1865</v>
      </c>
      <c r="U269" s="256">
        <v>34813.949999999997</v>
      </c>
      <c r="V269" s="256">
        <v>0</v>
      </c>
    </row>
    <row r="270" spans="2:22" x14ac:dyDescent="0.25">
      <c r="B270" s="256" t="s">
        <v>332</v>
      </c>
      <c r="C270" s="256" t="s">
        <v>344</v>
      </c>
      <c r="D270" s="256">
        <v>100</v>
      </c>
      <c r="E270" s="493" t="s">
        <v>417</v>
      </c>
      <c r="F270" s="493" t="s">
        <v>719</v>
      </c>
      <c r="G270" s="256" t="s">
        <v>1016</v>
      </c>
      <c r="H270" s="256" t="s">
        <v>1238</v>
      </c>
      <c r="I270" s="256" t="s">
        <v>1617</v>
      </c>
      <c r="J270" s="256">
        <v>83101</v>
      </c>
      <c r="K270" s="256">
        <v>1</v>
      </c>
      <c r="L270" s="256">
        <v>7</v>
      </c>
      <c r="M270" s="256">
        <v>7</v>
      </c>
      <c r="N270" s="256" t="s">
        <v>346</v>
      </c>
      <c r="O270" s="256" t="s">
        <v>1617</v>
      </c>
      <c r="P270" s="256">
        <v>278</v>
      </c>
      <c r="Q270" s="256">
        <v>2</v>
      </c>
      <c r="R270" s="256">
        <v>0</v>
      </c>
      <c r="S270" s="256" t="s">
        <v>1864</v>
      </c>
      <c r="T270" s="256" t="s">
        <v>1865</v>
      </c>
      <c r="U270" s="256">
        <v>31952.28</v>
      </c>
      <c r="V270" s="256">
        <v>0</v>
      </c>
    </row>
    <row r="271" spans="2:22" x14ac:dyDescent="0.25">
      <c r="B271" s="256" t="s">
        <v>332</v>
      </c>
      <c r="C271" s="256" t="s">
        <v>344</v>
      </c>
      <c r="D271" s="256">
        <v>100</v>
      </c>
      <c r="E271" s="493" t="s">
        <v>520</v>
      </c>
      <c r="F271" s="493" t="s">
        <v>822</v>
      </c>
      <c r="G271" s="256" t="s">
        <v>1111</v>
      </c>
      <c r="H271" s="256" t="s">
        <v>1246</v>
      </c>
      <c r="I271" s="256" t="s">
        <v>1617</v>
      </c>
      <c r="J271" s="256">
        <v>83101</v>
      </c>
      <c r="K271" s="256">
        <v>1</v>
      </c>
      <c r="L271" s="256">
        <v>7</v>
      </c>
      <c r="M271" s="256">
        <v>6</v>
      </c>
      <c r="N271" s="256" t="s">
        <v>348</v>
      </c>
      <c r="O271" s="256" t="s">
        <v>1617</v>
      </c>
      <c r="P271" s="256">
        <v>17</v>
      </c>
      <c r="Q271" s="256">
        <v>2</v>
      </c>
      <c r="R271" s="256">
        <v>0</v>
      </c>
      <c r="S271" s="256" t="s">
        <v>1864</v>
      </c>
      <c r="T271" s="256" t="s">
        <v>1865</v>
      </c>
      <c r="U271" s="256">
        <v>18526.63</v>
      </c>
      <c r="V271" s="256">
        <v>0</v>
      </c>
    </row>
    <row r="272" spans="2:22" x14ac:dyDescent="0.25">
      <c r="B272" s="256" t="s">
        <v>332</v>
      </c>
      <c r="C272" s="256" t="s">
        <v>344</v>
      </c>
      <c r="D272" s="256">
        <v>100</v>
      </c>
      <c r="E272" s="493" t="s">
        <v>472</v>
      </c>
      <c r="F272" s="493" t="s">
        <v>774</v>
      </c>
      <c r="G272" s="256" t="s">
        <v>1069</v>
      </c>
      <c r="H272" s="256" t="s">
        <v>1249</v>
      </c>
      <c r="I272" s="256" t="s">
        <v>1617</v>
      </c>
      <c r="J272" s="256">
        <v>83101</v>
      </c>
      <c r="K272" s="256">
        <v>1</v>
      </c>
      <c r="L272" s="256">
        <v>7</v>
      </c>
      <c r="M272" s="256">
        <v>5</v>
      </c>
      <c r="N272" s="256" t="s">
        <v>1270</v>
      </c>
      <c r="O272" s="256" t="s">
        <v>1617</v>
      </c>
      <c r="P272" s="256">
        <v>123</v>
      </c>
      <c r="Q272" s="256">
        <v>2</v>
      </c>
      <c r="R272" s="256">
        <v>0</v>
      </c>
      <c r="S272" s="256" t="s">
        <v>1864</v>
      </c>
      <c r="T272" s="256" t="s">
        <v>1865</v>
      </c>
      <c r="U272" s="256">
        <v>47544.77</v>
      </c>
      <c r="V272" s="256">
        <v>0</v>
      </c>
    </row>
    <row r="273" spans="2:22" x14ac:dyDescent="0.25">
      <c r="B273" s="256" t="s">
        <v>332</v>
      </c>
      <c r="C273" s="256" t="s">
        <v>344</v>
      </c>
      <c r="D273" s="256">
        <v>100</v>
      </c>
      <c r="E273" s="493" t="s">
        <v>567</v>
      </c>
      <c r="F273" s="493" t="s">
        <v>869</v>
      </c>
      <c r="G273" s="256" t="s">
        <v>1155</v>
      </c>
      <c r="H273" s="256" t="s">
        <v>1768</v>
      </c>
      <c r="I273" s="256" t="s">
        <v>1617</v>
      </c>
      <c r="J273" s="256">
        <v>83101</v>
      </c>
      <c r="K273" s="256">
        <v>1</v>
      </c>
      <c r="L273" s="256">
        <v>7</v>
      </c>
      <c r="M273" s="256">
        <v>4</v>
      </c>
      <c r="N273" s="256" t="s">
        <v>1271</v>
      </c>
      <c r="O273" s="256" t="s">
        <v>1617</v>
      </c>
      <c r="P273" s="256">
        <v>30</v>
      </c>
      <c r="Q273" s="256">
        <v>2</v>
      </c>
      <c r="R273" s="256">
        <v>0</v>
      </c>
      <c r="S273" s="256" t="s">
        <v>1864</v>
      </c>
      <c r="T273" s="256" t="s">
        <v>1865</v>
      </c>
      <c r="U273" s="256">
        <v>60913.760000000002</v>
      </c>
      <c r="V273" s="256">
        <v>0</v>
      </c>
    </row>
    <row r="274" spans="2:22" x14ac:dyDescent="0.25">
      <c r="B274" s="256" t="s">
        <v>332</v>
      </c>
      <c r="C274" s="256" t="s">
        <v>344</v>
      </c>
      <c r="D274" s="256">
        <v>100</v>
      </c>
      <c r="E274" s="493" t="s">
        <v>1832</v>
      </c>
      <c r="F274" s="493" t="s">
        <v>1833</v>
      </c>
      <c r="G274" s="256" t="s">
        <v>1853</v>
      </c>
      <c r="H274" s="256" t="s">
        <v>1238</v>
      </c>
      <c r="I274" s="256" t="s">
        <v>1617</v>
      </c>
      <c r="J274" s="256">
        <v>83101</v>
      </c>
      <c r="K274" s="256">
        <v>1</v>
      </c>
      <c r="L274" s="256">
        <v>7</v>
      </c>
      <c r="M274" s="256">
        <v>6</v>
      </c>
      <c r="N274" s="256" t="s">
        <v>346</v>
      </c>
      <c r="O274" s="256" t="s">
        <v>1617</v>
      </c>
      <c r="P274" s="256">
        <v>108</v>
      </c>
      <c r="Q274" s="256">
        <v>2</v>
      </c>
      <c r="R274" s="256">
        <v>0</v>
      </c>
      <c r="S274" s="256" t="s">
        <v>1864</v>
      </c>
      <c r="T274" s="256" t="s">
        <v>1865</v>
      </c>
      <c r="U274" s="256">
        <v>22389.3</v>
      </c>
      <c r="V274" s="256">
        <v>0</v>
      </c>
    </row>
    <row r="275" spans="2:22" x14ac:dyDescent="0.25">
      <c r="B275" s="256" t="s">
        <v>332</v>
      </c>
      <c r="C275" s="256" t="s">
        <v>344</v>
      </c>
      <c r="D275" s="256">
        <v>100</v>
      </c>
      <c r="E275" s="493" t="s">
        <v>590</v>
      </c>
      <c r="F275" s="493" t="s">
        <v>892</v>
      </c>
      <c r="G275" s="256" t="s">
        <v>1177</v>
      </c>
      <c r="H275" s="256" t="s">
        <v>1242</v>
      </c>
      <c r="I275" s="256" t="s">
        <v>1617</v>
      </c>
      <c r="J275" s="256">
        <v>83101</v>
      </c>
      <c r="K275" s="256">
        <v>1</v>
      </c>
      <c r="L275" s="256">
        <v>7</v>
      </c>
      <c r="M275" s="256">
        <v>6</v>
      </c>
      <c r="N275" s="256" t="s">
        <v>1266</v>
      </c>
      <c r="O275" s="256" t="s">
        <v>1617</v>
      </c>
      <c r="P275" s="256">
        <v>310</v>
      </c>
      <c r="Q275" s="256">
        <v>2</v>
      </c>
      <c r="R275" s="256">
        <v>0</v>
      </c>
      <c r="S275" s="256" t="s">
        <v>1864</v>
      </c>
      <c r="T275" s="256" t="s">
        <v>1865</v>
      </c>
      <c r="U275" s="256">
        <v>33320.22</v>
      </c>
      <c r="V275" s="256">
        <v>0</v>
      </c>
    </row>
    <row r="276" spans="2:22" x14ac:dyDescent="0.25">
      <c r="B276" s="256" t="s">
        <v>332</v>
      </c>
      <c r="C276" s="256" t="s">
        <v>344</v>
      </c>
      <c r="D276" s="256">
        <v>100</v>
      </c>
      <c r="E276" s="493" t="s">
        <v>1572</v>
      </c>
      <c r="F276" s="493" t="s">
        <v>1582</v>
      </c>
      <c r="G276" s="256" t="s">
        <v>1573</v>
      </c>
      <c r="H276" s="256" t="s">
        <v>1238</v>
      </c>
      <c r="I276" s="256" t="s">
        <v>1617</v>
      </c>
      <c r="J276" s="256">
        <v>83101</v>
      </c>
      <c r="K276" s="256">
        <v>1</v>
      </c>
      <c r="L276" s="256">
        <v>7</v>
      </c>
      <c r="M276" s="256">
        <v>7</v>
      </c>
      <c r="N276" s="256" t="s">
        <v>346</v>
      </c>
      <c r="O276" s="256" t="s">
        <v>1617</v>
      </c>
      <c r="P276" s="256">
        <v>197</v>
      </c>
      <c r="Q276" s="256">
        <v>2</v>
      </c>
      <c r="R276" s="256">
        <v>0</v>
      </c>
      <c r="S276" s="256" t="s">
        <v>1864</v>
      </c>
      <c r="T276" s="256" t="s">
        <v>1865</v>
      </c>
      <c r="U276" s="256">
        <v>35292.69</v>
      </c>
      <c r="V276" s="256">
        <v>0</v>
      </c>
    </row>
    <row r="277" spans="2:22" x14ac:dyDescent="0.25">
      <c r="B277" s="256" t="s">
        <v>332</v>
      </c>
      <c r="C277" s="256" t="s">
        <v>344</v>
      </c>
      <c r="D277" s="256">
        <v>100</v>
      </c>
      <c r="E277" s="493" t="s">
        <v>453</v>
      </c>
      <c r="F277" s="493" t="s">
        <v>755</v>
      </c>
      <c r="G277" s="256" t="s">
        <v>1052</v>
      </c>
      <c r="H277" s="256" t="s">
        <v>1238</v>
      </c>
      <c r="I277" s="256" t="s">
        <v>1617</v>
      </c>
      <c r="J277" s="256">
        <v>83101</v>
      </c>
      <c r="K277" s="256">
        <v>1</v>
      </c>
      <c r="L277" s="256">
        <v>7</v>
      </c>
      <c r="M277" s="256">
        <v>8</v>
      </c>
      <c r="N277" s="256" t="s">
        <v>346</v>
      </c>
      <c r="O277" s="256" t="s">
        <v>1617</v>
      </c>
      <c r="P277" s="256">
        <v>215</v>
      </c>
      <c r="Q277" s="256">
        <v>2</v>
      </c>
      <c r="R277" s="256">
        <v>0</v>
      </c>
      <c r="S277" s="256" t="s">
        <v>1864</v>
      </c>
      <c r="T277" s="256" t="s">
        <v>1865</v>
      </c>
      <c r="U277" s="256">
        <v>24725.55</v>
      </c>
      <c r="V277" s="256">
        <v>0</v>
      </c>
    </row>
    <row r="278" spans="2:22" x14ac:dyDescent="0.25">
      <c r="B278" s="256" t="s">
        <v>332</v>
      </c>
      <c r="C278" s="256" t="s">
        <v>344</v>
      </c>
      <c r="D278" s="256">
        <v>100</v>
      </c>
      <c r="E278" s="493" t="s">
        <v>450</v>
      </c>
      <c r="F278" s="493" t="s">
        <v>752</v>
      </c>
      <c r="G278" s="256" t="s">
        <v>1049</v>
      </c>
      <c r="H278" s="256" t="s">
        <v>1238</v>
      </c>
      <c r="I278" s="256" t="s">
        <v>1617</v>
      </c>
      <c r="J278" s="256">
        <v>83101</v>
      </c>
      <c r="K278" s="256">
        <v>1</v>
      </c>
      <c r="L278" s="256">
        <v>7</v>
      </c>
      <c r="M278" s="256">
        <v>8</v>
      </c>
      <c r="N278" s="256" t="s">
        <v>346</v>
      </c>
      <c r="O278" s="256" t="s">
        <v>1617</v>
      </c>
      <c r="P278" s="256">
        <v>205</v>
      </c>
      <c r="Q278" s="256">
        <v>2</v>
      </c>
      <c r="R278" s="256">
        <v>0</v>
      </c>
      <c r="S278" s="256" t="s">
        <v>1864</v>
      </c>
      <c r="T278" s="256" t="s">
        <v>1865</v>
      </c>
      <c r="U278" s="256">
        <v>31466.73</v>
      </c>
      <c r="V278" s="256">
        <v>0</v>
      </c>
    </row>
    <row r="279" spans="2:22" x14ac:dyDescent="0.25">
      <c r="B279" s="256" t="s">
        <v>332</v>
      </c>
      <c r="C279" s="256" t="s">
        <v>344</v>
      </c>
      <c r="D279" s="256">
        <v>100</v>
      </c>
      <c r="E279" s="493" t="s">
        <v>623</v>
      </c>
      <c r="F279" s="493" t="s">
        <v>925</v>
      </c>
      <c r="G279" s="256" t="s">
        <v>1209</v>
      </c>
      <c r="H279" s="256" t="s">
        <v>1238</v>
      </c>
      <c r="I279" s="256" t="s">
        <v>1617</v>
      </c>
      <c r="J279" s="256">
        <v>83101</v>
      </c>
      <c r="K279" s="256">
        <v>1</v>
      </c>
      <c r="L279" s="256">
        <v>7</v>
      </c>
      <c r="M279" s="256">
        <v>6</v>
      </c>
      <c r="N279" s="256" t="s">
        <v>346</v>
      </c>
      <c r="O279" s="256" t="s">
        <v>1617</v>
      </c>
      <c r="P279" s="256">
        <v>114</v>
      </c>
      <c r="Q279" s="256">
        <v>2</v>
      </c>
      <c r="R279" s="256">
        <v>0</v>
      </c>
      <c r="S279" s="256" t="s">
        <v>1864</v>
      </c>
      <c r="T279" s="256" t="s">
        <v>1865</v>
      </c>
      <c r="U279" s="256">
        <v>34129.11</v>
      </c>
      <c r="V279" s="256">
        <v>0</v>
      </c>
    </row>
    <row r="280" spans="2:22" x14ac:dyDescent="0.25">
      <c r="B280" s="256" t="s">
        <v>332</v>
      </c>
      <c r="C280" s="256" t="s">
        <v>344</v>
      </c>
      <c r="D280" s="256">
        <v>100</v>
      </c>
      <c r="E280" s="493" t="s">
        <v>598</v>
      </c>
      <c r="F280" s="493" t="s">
        <v>900</v>
      </c>
      <c r="G280" s="256" t="s">
        <v>1185</v>
      </c>
      <c r="H280" s="256" t="s">
        <v>1243</v>
      </c>
      <c r="I280" s="256" t="s">
        <v>1617</v>
      </c>
      <c r="J280" s="256">
        <v>83101</v>
      </c>
      <c r="K280" s="256">
        <v>1</v>
      </c>
      <c r="L280" s="256">
        <v>7</v>
      </c>
      <c r="M280" s="256">
        <v>4</v>
      </c>
      <c r="N280" s="256" t="s">
        <v>1273</v>
      </c>
      <c r="O280" s="256" t="s">
        <v>1617</v>
      </c>
      <c r="P280" s="256">
        <v>25</v>
      </c>
      <c r="Q280" s="256">
        <v>2</v>
      </c>
      <c r="R280" s="256">
        <v>0</v>
      </c>
      <c r="S280" s="256" t="s">
        <v>1864</v>
      </c>
      <c r="T280" s="256" t="s">
        <v>1865</v>
      </c>
      <c r="U280" s="256">
        <v>12950.94</v>
      </c>
      <c r="V280" s="256">
        <v>0</v>
      </c>
    </row>
    <row r="281" spans="2:22" x14ac:dyDescent="0.25">
      <c r="B281" s="256" t="s">
        <v>332</v>
      </c>
      <c r="C281" s="256" t="s">
        <v>344</v>
      </c>
      <c r="D281" s="256">
        <v>100</v>
      </c>
      <c r="E281" s="493" t="s">
        <v>502</v>
      </c>
      <c r="F281" s="493" t="s">
        <v>804</v>
      </c>
      <c r="G281" s="256" t="s">
        <v>1097</v>
      </c>
      <c r="H281" s="256" t="s">
        <v>1238</v>
      </c>
      <c r="I281" s="256" t="s">
        <v>1617</v>
      </c>
      <c r="J281" s="256">
        <v>83101</v>
      </c>
      <c r="K281" s="256">
        <v>1</v>
      </c>
      <c r="L281" s="256">
        <v>7</v>
      </c>
      <c r="M281" s="256">
        <v>7</v>
      </c>
      <c r="N281" s="256" t="s">
        <v>346</v>
      </c>
      <c r="O281" s="256" t="s">
        <v>1617</v>
      </c>
      <c r="P281" s="256">
        <v>218</v>
      </c>
      <c r="Q281" s="256">
        <v>2</v>
      </c>
      <c r="R281" s="256">
        <v>0</v>
      </c>
      <c r="S281" s="256" t="s">
        <v>1864</v>
      </c>
      <c r="T281" s="256" t="s">
        <v>1865</v>
      </c>
      <c r="U281" s="256">
        <v>39472.379999999997</v>
      </c>
      <c r="V281" s="256">
        <v>0</v>
      </c>
    </row>
    <row r="282" spans="2:22" x14ac:dyDescent="0.25">
      <c r="B282" s="256" t="s">
        <v>332</v>
      </c>
      <c r="C282" s="256" t="s">
        <v>344</v>
      </c>
      <c r="D282" s="256">
        <v>100</v>
      </c>
      <c r="E282" s="493" t="s">
        <v>418</v>
      </c>
      <c r="F282" s="493" t="s">
        <v>720</v>
      </c>
      <c r="G282" s="256" t="s">
        <v>1017</v>
      </c>
      <c r="H282" s="256" t="s">
        <v>1238</v>
      </c>
      <c r="I282" s="256" t="s">
        <v>1617</v>
      </c>
      <c r="J282" s="256">
        <v>83101</v>
      </c>
      <c r="K282" s="256">
        <v>1</v>
      </c>
      <c r="L282" s="256">
        <v>7</v>
      </c>
      <c r="M282" s="256">
        <v>6</v>
      </c>
      <c r="N282" s="256" t="s">
        <v>346</v>
      </c>
      <c r="O282" s="256" t="s">
        <v>1617</v>
      </c>
      <c r="P282" s="256">
        <v>287</v>
      </c>
      <c r="Q282" s="256">
        <v>2</v>
      </c>
      <c r="R282" s="256">
        <v>0</v>
      </c>
      <c r="S282" s="256" t="s">
        <v>1864</v>
      </c>
      <c r="T282" s="256" t="s">
        <v>1865</v>
      </c>
      <c r="U282" s="256">
        <v>27552</v>
      </c>
      <c r="V282" s="256">
        <v>0</v>
      </c>
    </row>
    <row r="283" spans="2:22" x14ac:dyDescent="0.25">
      <c r="B283" s="256" t="s">
        <v>332</v>
      </c>
      <c r="C283" s="256" t="s">
        <v>344</v>
      </c>
      <c r="D283" s="256">
        <v>100</v>
      </c>
      <c r="E283" s="493" t="s">
        <v>458</v>
      </c>
      <c r="F283" s="493" t="s">
        <v>760</v>
      </c>
      <c r="G283" s="256" t="s">
        <v>1057</v>
      </c>
      <c r="H283" s="256" t="s">
        <v>1238</v>
      </c>
      <c r="I283" s="256" t="s">
        <v>1617</v>
      </c>
      <c r="J283" s="256">
        <v>83101</v>
      </c>
      <c r="K283" s="256">
        <v>1</v>
      </c>
      <c r="L283" s="256">
        <v>7</v>
      </c>
      <c r="M283" s="256">
        <v>8</v>
      </c>
      <c r="N283" s="256" t="s">
        <v>346</v>
      </c>
      <c r="O283" s="256" t="s">
        <v>1617</v>
      </c>
      <c r="P283" s="256">
        <v>154</v>
      </c>
      <c r="Q283" s="256">
        <v>2</v>
      </c>
      <c r="R283" s="256">
        <v>0</v>
      </c>
      <c r="S283" s="256" t="s">
        <v>1864</v>
      </c>
      <c r="T283" s="256" t="s">
        <v>1865</v>
      </c>
      <c r="U283" s="256">
        <v>26857.08</v>
      </c>
      <c r="V283" s="256">
        <v>0</v>
      </c>
    </row>
    <row r="284" spans="2:22" x14ac:dyDescent="0.25">
      <c r="B284" s="256" t="s">
        <v>332</v>
      </c>
      <c r="C284" s="256" t="s">
        <v>344</v>
      </c>
      <c r="D284" s="256">
        <v>100</v>
      </c>
      <c r="E284" s="493" t="s">
        <v>401</v>
      </c>
      <c r="F284" s="493" t="s">
        <v>703</v>
      </c>
      <c r="G284" s="256" t="s">
        <v>1001</v>
      </c>
      <c r="H284" s="256" t="s">
        <v>1238</v>
      </c>
      <c r="I284" s="256" t="s">
        <v>1617</v>
      </c>
      <c r="J284" s="256">
        <v>83101</v>
      </c>
      <c r="K284" s="256">
        <v>1</v>
      </c>
      <c r="L284" s="256">
        <v>7</v>
      </c>
      <c r="M284" s="256">
        <v>7</v>
      </c>
      <c r="N284" s="256" t="s">
        <v>346</v>
      </c>
      <c r="O284" s="256" t="s">
        <v>1617</v>
      </c>
      <c r="P284" s="256">
        <v>250</v>
      </c>
      <c r="Q284" s="256">
        <v>2</v>
      </c>
      <c r="R284" s="256">
        <v>0</v>
      </c>
      <c r="S284" s="256" t="s">
        <v>1864</v>
      </c>
      <c r="T284" s="256" t="s">
        <v>1865</v>
      </c>
      <c r="U284" s="256">
        <v>33555</v>
      </c>
      <c r="V284" s="256">
        <v>0</v>
      </c>
    </row>
    <row r="285" spans="2:22" x14ac:dyDescent="0.25">
      <c r="B285" s="256" t="s">
        <v>332</v>
      </c>
      <c r="C285" s="256" t="s">
        <v>344</v>
      </c>
      <c r="D285" s="256">
        <v>100</v>
      </c>
      <c r="E285" s="493" t="s">
        <v>447</v>
      </c>
      <c r="F285" s="493" t="s">
        <v>749</v>
      </c>
      <c r="G285" s="256" t="s">
        <v>1046</v>
      </c>
      <c r="H285" s="256" t="s">
        <v>1238</v>
      </c>
      <c r="I285" s="256" t="s">
        <v>1617</v>
      </c>
      <c r="J285" s="256">
        <v>83101</v>
      </c>
      <c r="K285" s="256">
        <v>1</v>
      </c>
      <c r="L285" s="256">
        <v>7</v>
      </c>
      <c r="M285" s="256">
        <v>6</v>
      </c>
      <c r="N285" s="256" t="s">
        <v>346</v>
      </c>
      <c r="O285" s="256" t="s">
        <v>1617</v>
      </c>
      <c r="P285" s="256">
        <v>203</v>
      </c>
      <c r="Q285" s="256">
        <v>2</v>
      </c>
      <c r="R285" s="256">
        <v>0</v>
      </c>
      <c r="S285" s="256" t="s">
        <v>1864</v>
      </c>
      <c r="T285" s="256" t="s">
        <v>1865</v>
      </c>
      <c r="U285" s="256">
        <v>33684.300000000003</v>
      </c>
      <c r="V285" s="256">
        <v>0</v>
      </c>
    </row>
    <row r="286" spans="2:22" x14ac:dyDescent="0.25">
      <c r="B286" s="256" t="s">
        <v>332</v>
      </c>
      <c r="C286" s="256" t="s">
        <v>344</v>
      </c>
      <c r="D286" s="256">
        <v>100</v>
      </c>
      <c r="E286" s="493" t="s">
        <v>530</v>
      </c>
      <c r="F286" s="493" t="s">
        <v>832</v>
      </c>
      <c r="G286" s="256" t="s">
        <v>1119</v>
      </c>
      <c r="H286" s="256" t="s">
        <v>1238</v>
      </c>
      <c r="I286" s="256" t="s">
        <v>1617</v>
      </c>
      <c r="J286" s="256">
        <v>83101</v>
      </c>
      <c r="K286" s="256">
        <v>1</v>
      </c>
      <c r="L286" s="256">
        <v>7</v>
      </c>
      <c r="M286" s="256">
        <v>7</v>
      </c>
      <c r="N286" s="256" t="s">
        <v>346</v>
      </c>
      <c r="O286" s="256" t="s">
        <v>1617</v>
      </c>
      <c r="P286" s="256">
        <v>294</v>
      </c>
      <c r="Q286" s="256">
        <v>2</v>
      </c>
      <c r="R286" s="256">
        <v>0</v>
      </c>
      <c r="S286" s="256" t="s">
        <v>1864</v>
      </c>
      <c r="T286" s="256" t="s">
        <v>1865</v>
      </c>
      <c r="U286" s="256">
        <v>35396.01</v>
      </c>
      <c r="V286" s="256">
        <v>0</v>
      </c>
    </row>
    <row r="287" spans="2:22" x14ac:dyDescent="0.25">
      <c r="B287" s="256" t="s">
        <v>332</v>
      </c>
      <c r="C287" s="256" t="s">
        <v>344</v>
      </c>
      <c r="D287" s="256">
        <v>100</v>
      </c>
      <c r="E287" s="493" t="s">
        <v>352</v>
      </c>
      <c r="F287" s="493" t="s">
        <v>654</v>
      </c>
      <c r="G287" s="256" t="s">
        <v>956</v>
      </c>
      <c r="H287" s="256" t="s">
        <v>1768</v>
      </c>
      <c r="I287" s="256" t="s">
        <v>1617</v>
      </c>
      <c r="J287" s="256">
        <v>83101</v>
      </c>
      <c r="K287" s="256">
        <v>1</v>
      </c>
      <c r="L287" s="256">
        <v>7</v>
      </c>
      <c r="M287" s="256">
        <v>8</v>
      </c>
      <c r="N287" s="256" t="s">
        <v>1271</v>
      </c>
      <c r="O287" s="256" t="s">
        <v>1617</v>
      </c>
      <c r="P287" s="256">
        <v>160</v>
      </c>
      <c r="Q287" s="256">
        <v>2</v>
      </c>
      <c r="R287" s="256">
        <v>0</v>
      </c>
      <c r="S287" s="256" t="s">
        <v>1864</v>
      </c>
      <c r="T287" s="256" t="s">
        <v>1865</v>
      </c>
      <c r="U287" s="256">
        <v>55706.48</v>
      </c>
      <c r="V287" s="256">
        <v>0</v>
      </c>
    </row>
    <row r="288" spans="2:22" x14ac:dyDescent="0.25">
      <c r="B288" s="256" t="s">
        <v>332</v>
      </c>
      <c r="C288" s="256" t="s">
        <v>344</v>
      </c>
      <c r="D288" s="256">
        <v>100</v>
      </c>
      <c r="E288" s="493" t="s">
        <v>351</v>
      </c>
      <c r="F288" s="493" t="s">
        <v>653</v>
      </c>
      <c r="G288" s="256" t="s">
        <v>955</v>
      </c>
      <c r="H288" s="256" t="s">
        <v>1239</v>
      </c>
      <c r="I288" s="256" t="s">
        <v>1617</v>
      </c>
      <c r="J288" s="256">
        <v>83101</v>
      </c>
      <c r="K288" s="256">
        <v>1</v>
      </c>
      <c r="L288" s="256">
        <v>7</v>
      </c>
      <c r="M288" s="256">
        <v>7</v>
      </c>
      <c r="N288" s="256" t="s">
        <v>349</v>
      </c>
      <c r="O288" s="256" t="s">
        <v>1617</v>
      </c>
      <c r="P288" s="256">
        <v>103</v>
      </c>
      <c r="Q288" s="256">
        <v>2</v>
      </c>
      <c r="R288" s="256">
        <v>0</v>
      </c>
      <c r="S288" s="256" t="s">
        <v>1864</v>
      </c>
      <c r="T288" s="256" t="s">
        <v>1865</v>
      </c>
      <c r="U288" s="256">
        <v>36161.82</v>
      </c>
      <c r="V288" s="256">
        <v>0</v>
      </c>
    </row>
    <row r="289" spans="2:22" x14ac:dyDescent="0.25">
      <c r="B289" s="256" t="s">
        <v>332</v>
      </c>
      <c r="C289" s="256" t="s">
        <v>344</v>
      </c>
      <c r="D289" s="256">
        <v>100</v>
      </c>
      <c r="E289" s="493" t="s">
        <v>463</v>
      </c>
      <c r="F289" s="493" t="s">
        <v>765</v>
      </c>
      <c r="G289" s="256" t="s">
        <v>1061</v>
      </c>
      <c r="H289" s="256" t="s">
        <v>1245</v>
      </c>
      <c r="I289" s="256" t="s">
        <v>1617</v>
      </c>
      <c r="J289" s="256">
        <v>83101</v>
      </c>
      <c r="K289" s="256">
        <v>1</v>
      </c>
      <c r="L289" s="256">
        <v>7</v>
      </c>
      <c r="M289" s="256">
        <v>6</v>
      </c>
      <c r="N289" s="256" t="s">
        <v>347</v>
      </c>
      <c r="O289" s="256" t="s">
        <v>1617</v>
      </c>
      <c r="P289" s="256">
        <v>1493</v>
      </c>
      <c r="Q289" s="256">
        <v>2</v>
      </c>
      <c r="R289" s="256">
        <v>0</v>
      </c>
      <c r="S289" s="256" t="s">
        <v>1864</v>
      </c>
      <c r="T289" s="256" t="s">
        <v>1865</v>
      </c>
      <c r="U289" s="256">
        <v>26220.46</v>
      </c>
      <c r="V289" s="256">
        <v>0</v>
      </c>
    </row>
    <row r="290" spans="2:22" x14ac:dyDescent="0.25">
      <c r="B290" s="256" t="s">
        <v>332</v>
      </c>
      <c r="C290" s="256" t="s">
        <v>344</v>
      </c>
      <c r="D290" s="256">
        <v>100</v>
      </c>
      <c r="E290" s="493" t="s">
        <v>570</v>
      </c>
      <c r="F290" s="493" t="s">
        <v>872</v>
      </c>
      <c r="G290" s="256" t="s">
        <v>1255</v>
      </c>
      <c r="H290" s="256" t="s">
        <v>1249</v>
      </c>
      <c r="I290" s="256" t="s">
        <v>1617</v>
      </c>
      <c r="J290" s="256">
        <v>83101</v>
      </c>
      <c r="K290" s="256">
        <v>1</v>
      </c>
      <c r="L290" s="256">
        <v>7</v>
      </c>
      <c r="M290" s="256">
        <v>3</v>
      </c>
      <c r="N290" s="256" t="s">
        <v>1270</v>
      </c>
      <c r="O290" s="256" t="s">
        <v>1617</v>
      </c>
      <c r="P290" s="256">
        <v>1529</v>
      </c>
      <c r="Q290" s="256">
        <v>2</v>
      </c>
      <c r="R290" s="256">
        <v>0</v>
      </c>
      <c r="S290" s="256" t="s">
        <v>1864</v>
      </c>
      <c r="T290" s="256" t="s">
        <v>1865</v>
      </c>
      <c r="U290" s="256">
        <v>38483.269999999997</v>
      </c>
      <c r="V290" s="256">
        <v>0</v>
      </c>
    </row>
    <row r="291" spans="2:22" x14ac:dyDescent="0.25">
      <c r="B291" s="256" t="s">
        <v>332</v>
      </c>
      <c r="C291" s="256" t="s">
        <v>344</v>
      </c>
      <c r="D291" s="256">
        <v>100</v>
      </c>
      <c r="E291" s="493" t="s">
        <v>490</v>
      </c>
      <c r="F291" s="493" t="s">
        <v>792</v>
      </c>
      <c r="G291" s="256" t="s">
        <v>1086</v>
      </c>
      <c r="H291" s="256" t="s">
        <v>1238</v>
      </c>
      <c r="I291" s="256" t="s">
        <v>1617</v>
      </c>
      <c r="J291" s="256">
        <v>83101</v>
      </c>
      <c r="K291" s="256">
        <v>1</v>
      </c>
      <c r="L291" s="256">
        <v>7</v>
      </c>
      <c r="M291" s="256">
        <v>6</v>
      </c>
      <c r="N291" s="256" t="s">
        <v>346</v>
      </c>
      <c r="O291" s="256" t="s">
        <v>1617</v>
      </c>
      <c r="P291" s="256">
        <v>95</v>
      </c>
      <c r="Q291" s="256">
        <v>2</v>
      </c>
      <c r="R291" s="256">
        <v>0</v>
      </c>
      <c r="S291" s="256" t="s">
        <v>1864</v>
      </c>
      <c r="T291" s="256" t="s">
        <v>1865</v>
      </c>
      <c r="U291" s="256">
        <v>10849.91</v>
      </c>
      <c r="V291" s="256">
        <v>0</v>
      </c>
    </row>
    <row r="292" spans="2:22" x14ac:dyDescent="0.25">
      <c r="B292" s="256" t="s">
        <v>332</v>
      </c>
      <c r="C292" s="256" t="s">
        <v>344</v>
      </c>
      <c r="D292" s="256">
        <v>100</v>
      </c>
      <c r="E292" s="493" t="s">
        <v>456</v>
      </c>
      <c r="F292" s="493" t="s">
        <v>758</v>
      </c>
      <c r="G292" s="256" t="s">
        <v>1055</v>
      </c>
      <c r="H292" s="256" t="s">
        <v>1238</v>
      </c>
      <c r="I292" s="256" t="s">
        <v>1617</v>
      </c>
      <c r="J292" s="256">
        <v>83101</v>
      </c>
      <c r="K292" s="256">
        <v>1</v>
      </c>
      <c r="L292" s="256">
        <v>7</v>
      </c>
      <c r="M292" s="256">
        <v>8</v>
      </c>
      <c r="N292" s="256" t="s">
        <v>346</v>
      </c>
      <c r="O292" s="256" t="s">
        <v>1617</v>
      </c>
      <c r="P292" s="256">
        <v>36</v>
      </c>
      <c r="Q292" s="256">
        <v>2</v>
      </c>
      <c r="R292" s="256">
        <v>0</v>
      </c>
      <c r="S292" s="256" t="s">
        <v>1864</v>
      </c>
      <c r="T292" s="256" t="s">
        <v>1865</v>
      </c>
      <c r="U292" s="256">
        <v>26891.43</v>
      </c>
      <c r="V292" s="256">
        <v>0</v>
      </c>
    </row>
    <row r="293" spans="2:22" x14ac:dyDescent="0.25">
      <c r="B293" s="256" t="s">
        <v>332</v>
      </c>
      <c r="C293" s="256" t="s">
        <v>344</v>
      </c>
      <c r="D293" s="256">
        <v>100</v>
      </c>
      <c r="E293" s="493" t="s">
        <v>1822</v>
      </c>
      <c r="F293" s="493" t="s">
        <v>1823</v>
      </c>
      <c r="G293" s="256" t="s">
        <v>1861</v>
      </c>
      <c r="H293" s="256" t="s">
        <v>1238</v>
      </c>
      <c r="I293" s="256" t="s">
        <v>1617</v>
      </c>
      <c r="J293" s="256">
        <v>83101</v>
      </c>
      <c r="K293" s="256">
        <v>1</v>
      </c>
      <c r="L293" s="256">
        <v>7</v>
      </c>
      <c r="M293" s="256">
        <v>6</v>
      </c>
      <c r="N293" s="256" t="s">
        <v>346</v>
      </c>
      <c r="O293" s="256" t="s">
        <v>1617</v>
      </c>
      <c r="P293" s="256">
        <v>173</v>
      </c>
      <c r="Q293" s="256">
        <v>2</v>
      </c>
      <c r="R293" s="256">
        <v>0</v>
      </c>
      <c r="S293" s="256" t="s">
        <v>1864</v>
      </c>
      <c r="T293" s="256" t="s">
        <v>1865</v>
      </c>
      <c r="U293" s="256">
        <v>22047.05</v>
      </c>
      <c r="V293" s="256">
        <v>0</v>
      </c>
    </row>
    <row r="294" spans="2:22" x14ac:dyDescent="0.25">
      <c r="B294" s="256" t="s">
        <v>332</v>
      </c>
      <c r="C294" s="256" t="s">
        <v>344</v>
      </c>
      <c r="D294" s="256">
        <v>100</v>
      </c>
      <c r="E294" s="493" t="s">
        <v>473</v>
      </c>
      <c r="F294" s="493" t="s">
        <v>775</v>
      </c>
      <c r="G294" s="256" t="s">
        <v>1070</v>
      </c>
      <c r="H294" s="256" t="s">
        <v>1238</v>
      </c>
      <c r="I294" s="256" t="s">
        <v>1617</v>
      </c>
      <c r="J294" s="256">
        <v>83101</v>
      </c>
      <c r="K294" s="256">
        <v>1</v>
      </c>
      <c r="L294" s="256">
        <v>7</v>
      </c>
      <c r="M294" s="256">
        <v>6</v>
      </c>
      <c r="N294" s="256" t="s">
        <v>346</v>
      </c>
      <c r="O294" s="256" t="s">
        <v>1617</v>
      </c>
      <c r="P294" s="256">
        <v>269</v>
      </c>
      <c r="Q294" s="256">
        <v>2</v>
      </c>
      <c r="R294" s="256">
        <v>0</v>
      </c>
      <c r="S294" s="256" t="s">
        <v>1864</v>
      </c>
      <c r="T294" s="256" t="s">
        <v>1865</v>
      </c>
      <c r="U294" s="256">
        <v>33206.639999999999</v>
      </c>
      <c r="V294" s="256">
        <v>0</v>
      </c>
    </row>
    <row r="295" spans="2:22" x14ac:dyDescent="0.25">
      <c r="B295" s="256" t="s">
        <v>332</v>
      </c>
      <c r="C295" s="256" t="s">
        <v>344</v>
      </c>
      <c r="D295" s="256">
        <v>100</v>
      </c>
      <c r="E295" s="493" t="s">
        <v>553</v>
      </c>
      <c r="F295" s="493" t="s">
        <v>855</v>
      </c>
      <c r="G295" s="256" t="s">
        <v>1141</v>
      </c>
      <c r="H295" s="256" t="s">
        <v>1246</v>
      </c>
      <c r="I295" s="256" t="s">
        <v>1617</v>
      </c>
      <c r="J295" s="256">
        <v>83101</v>
      </c>
      <c r="K295" s="256">
        <v>1</v>
      </c>
      <c r="L295" s="256">
        <v>7</v>
      </c>
      <c r="M295" s="256">
        <v>7</v>
      </c>
      <c r="N295" s="256" t="s">
        <v>348</v>
      </c>
      <c r="O295" s="256" t="s">
        <v>1617</v>
      </c>
      <c r="P295" s="256">
        <v>23</v>
      </c>
      <c r="Q295" s="256">
        <v>2</v>
      </c>
      <c r="R295" s="256">
        <v>0</v>
      </c>
      <c r="S295" s="256" t="s">
        <v>1864</v>
      </c>
      <c r="T295" s="256" t="s">
        <v>1865</v>
      </c>
      <c r="U295" s="256">
        <v>28988.1</v>
      </c>
      <c r="V295" s="256">
        <v>0</v>
      </c>
    </row>
    <row r="296" spans="2:22" x14ac:dyDescent="0.25">
      <c r="B296" s="256" t="s">
        <v>332</v>
      </c>
      <c r="C296" s="256" t="s">
        <v>344</v>
      </c>
      <c r="D296" s="256">
        <v>100</v>
      </c>
      <c r="E296" s="493" t="s">
        <v>1764</v>
      </c>
      <c r="F296" s="493" t="s">
        <v>1765</v>
      </c>
      <c r="G296" s="256" t="s">
        <v>1767</v>
      </c>
      <c r="H296" s="256" t="s">
        <v>1768</v>
      </c>
      <c r="I296" s="256" t="s">
        <v>1617</v>
      </c>
      <c r="J296" s="256">
        <v>83101</v>
      </c>
      <c r="K296" s="256">
        <v>1</v>
      </c>
      <c r="L296" s="256">
        <v>7</v>
      </c>
      <c r="M296" s="256">
        <v>3</v>
      </c>
      <c r="N296" s="256" t="s">
        <v>1271</v>
      </c>
      <c r="O296" s="256" t="s">
        <v>1617</v>
      </c>
      <c r="P296" s="256">
        <v>136</v>
      </c>
      <c r="Q296" s="256">
        <v>2</v>
      </c>
      <c r="R296" s="256">
        <v>0</v>
      </c>
      <c r="S296" s="256" t="s">
        <v>1864</v>
      </c>
      <c r="T296" s="256" t="s">
        <v>1865</v>
      </c>
      <c r="U296" s="256">
        <v>59888.79</v>
      </c>
      <c r="V296" s="256">
        <v>0</v>
      </c>
    </row>
    <row r="297" spans="2:22" x14ac:dyDescent="0.25">
      <c r="B297" s="256" t="s">
        <v>332</v>
      </c>
      <c r="C297" s="256" t="s">
        <v>344</v>
      </c>
      <c r="D297" s="256">
        <v>100</v>
      </c>
      <c r="E297" s="493" t="s">
        <v>571</v>
      </c>
      <c r="F297" s="493" t="s">
        <v>873</v>
      </c>
      <c r="G297" s="256" t="s">
        <v>1158</v>
      </c>
      <c r="H297" s="256" t="s">
        <v>1244</v>
      </c>
      <c r="I297" s="256" t="s">
        <v>1617</v>
      </c>
      <c r="J297" s="256">
        <v>83101</v>
      </c>
      <c r="K297" s="256">
        <v>1</v>
      </c>
      <c r="L297" s="256">
        <v>7</v>
      </c>
      <c r="M297" s="256">
        <v>5</v>
      </c>
      <c r="N297" s="256" t="s">
        <v>1268</v>
      </c>
      <c r="O297" s="256" t="s">
        <v>1617</v>
      </c>
      <c r="P297" s="256">
        <v>1482</v>
      </c>
      <c r="Q297" s="256">
        <v>2</v>
      </c>
      <c r="R297" s="256">
        <v>0</v>
      </c>
      <c r="S297" s="256" t="s">
        <v>1864</v>
      </c>
      <c r="T297" s="256" t="s">
        <v>1865</v>
      </c>
      <c r="U297" s="256">
        <v>20672.310000000001</v>
      </c>
      <c r="V297" s="256">
        <v>0</v>
      </c>
    </row>
    <row r="298" spans="2:22" x14ac:dyDescent="0.25">
      <c r="B298" s="256" t="s">
        <v>332</v>
      </c>
      <c r="C298" s="256" t="s">
        <v>344</v>
      </c>
      <c r="D298" s="256">
        <v>100</v>
      </c>
      <c r="E298" s="493" t="s">
        <v>516</v>
      </c>
      <c r="F298" s="493" t="s">
        <v>818</v>
      </c>
      <c r="G298" s="256" t="s">
        <v>1108</v>
      </c>
      <c r="H298" s="256" t="s">
        <v>1238</v>
      </c>
      <c r="I298" s="256" t="s">
        <v>1617</v>
      </c>
      <c r="J298" s="256">
        <v>83101</v>
      </c>
      <c r="K298" s="256">
        <v>1</v>
      </c>
      <c r="L298" s="256">
        <v>7</v>
      </c>
      <c r="M298" s="256">
        <v>8</v>
      </c>
      <c r="N298" s="256" t="s">
        <v>346</v>
      </c>
      <c r="O298" s="256" t="s">
        <v>1617</v>
      </c>
      <c r="P298" s="256">
        <v>314</v>
      </c>
      <c r="Q298" s="256">
        <v>2</v>
      </c>
      <c r="R298" s="256">
        <v>0</v>
      </c>
      <c r="S298" s="256" t="s">
        <v>1864</v>
      </c>
      <c r="T298" s="256" t="s">
        <v>1865</v>
      </c>
      <c r="U298" s="256">
        <v>37794.69</v>
      </c>
      <c r="V298" s="256">
        <v>0</v>
      </c>
    </row>
    <row r="299" spans="2:22" x14ac:dyDescent="0.25">
      <c r="B299" s="256" t="s">
        <v>332</v>
      </c>
      <c r="C299" s="256" t="s">
        <v>344</v>
      </c>
      <c r="D299" s="256">
        <v>100</v>
      </c>
      <c r="E299" s="493" t="s">
        <v>421</v>
      </c>
      <c r="F299" s="493" t="s">
        <v>723</v>
      </c>
      <c r="G299" s="256" t="s">
        <v>1020</v>
      </c>
      <c r="H299" s="256" t="s">
        <v>1245</v>
      </c>
      <c r="I299" s="256" t="s">
        <v>1617</v>
      </c>
      <c r="J299" s="256">
        <v>83101</v>
      </c>
      <c r="K299" s="256">
        <v>1</v>
      </c>
      <c r="L299" s="256">
        <v>7</v>
      </c>
      <c r="M299" s="256">
        <v>8</v>
      </c>
      <c r="N299" s="256" t="s">
        <v>347</v>
      </c>
      <c r="O299" s="256" t="s">
        <v>1617</v>
      </c>
      <c r="P299" s="256">
        <v>312</v>
      </c>
      <c r="Q299" s="256">
        <v>2</v>
      </c>
      <c r="R299" s="256">
        <v>0</v>
      </c>
      <c r="S299" s="256" t="s">
        <v>1864</v>
      </c>
      <c r="T299" s="256" t="s">
        <v>1865</v>
      </c>
      <c r="U299" s="256">
        <v>27136.77</v>
      </c>
      <c r="V299" s="256">
        <v>0</v>
      </c>
    </row>
    <row r="300" spans="2:22" x14ac:dyDescent="0.25">
      <c r="B300" s="256" t="s">
        <v>332</v>
      </c>
      <c r="C300" s="256" t="s">
        <v>344</v>
      </c>
      <c r="D300" s="256">
        <v>100</v>
      </c>
      <c r="E300" s="493" t="s">
        <v>645</v>
      </c>
      <c r="F300" s="493" t="s">
        <v>947</v>
      </c>
      <c r="G300" s="256" t="s">
        <v>1229</v>
      </c>
      <c r="H300" s="256" t="s">
        <v>1247</v>
      </c>
      <c r="I300" s="256" t="s">
        <v>1617</v>
      </c>
      <c r="J300" s="256">
        <v>83101</v>
      </c>
      <c r="K300" s="256">
        <v>1</v>
      </c>
      <c r="L300" s="256">
        <v>7</v>
      </c>
      <c r="M300" s="256">
        <v>10</v>
      </c>
      <c r="N300" s="256" t="s">
        <v>1269</v>
      </c>
      <c r="O300" s="256" t="s">
        <v>1617</v>
      </c>
      <c r="P300" s="256">
        <v>9009</v>
      </c>
      <c r="Q300" s="256">
        <v>2</v>
      </c>
      <c r="R300" s="256">
        <v>0</v>
      </c>
      <c r="S300" s="256" t="s">
        <v>1864</v>
      </c>
      <c r="T300" s="256" t="s">
        <v>1865</v>
      </c>
      <c r="U300" s="256">
        <v>35683.230000000003</v>
      </c>
      <c r="V300" s="256">
        <v>0</v>
      </c>
    </row>
    <row r="301" spans="2:22" x14ac:dyDescent="0.25">
      <c r="B301" s="256" t="s">
        <v>332</v>
      </c>
      <c r="C301" s="256" t="s">
        <v>344</v>
      </c>
      <c r="D301" s="256">
        <v>100</v>
      </c>
      <c r="E301" s="493" t="s">
        <v>464</v>
      </c>
      <c r="F301" s="493" t="s">
        <v>766</v>
      </c>
      <c r="G301" s="256" t="s">
        <v>1062</v>
      </c>
      <c r="H301" s="256" t="s">
        <v>1237</v>
      </c>
      <c r="I301" s="256" t="s">
        <v>1617</v>
      </c>
      <c r="J301" s="256">
        <v>83101</v>
      </c>
      <c r="K301" s="256">
        <v>1</v>
      </c>
      <c r="L301" s="256">
        <v>7</v>
      </c>
      <c r="M301" s="256">
        <v>7</v>
      </c>
      <c r="N301" s="256" t="s">
        <v>1264</v>
      </c>
      <c r="O301" s="256" t="s">
        <v>1617</v>
      </c>
      <c r="P301" s="256">
        <v>79</v>
      </c>
      <c r="Q301" s="256">
        <v>2</v>
      </c>
      <c r="R301" s="256">
        <v>0</v>
      </c>
      <c r="S301" s="256" t="s">
        <v>1864</v>
      </c>
      <c r="T301" s="256" t="s">
        <v>1865</v>
      </c>
      <c r="U301" s="256">
        <v>26311.32</v>
      </c>
      <c r="V301" s="256">
        <v>0</v>
      </c>
    </row>
    <row r="302" spans="2:22" x14ac:dyDescent="0.25">
      <c r="B302" s="256" t="s">
        <v>332</v>
      </c>
      <c r="C302" s="256" t="s">
        <v>344</v>
      </c>
      <c r="D302" s="256">
        <v>100</v>
      </c>
      <c r="E302" s="493" t="s">
        <v>594</v>
      </c>
      <c r="F302" s="493" t="s">
        <v>896</v>
      </c>
      <c r="G302" s="256" t="s">
        <v>1181</v>
      </c>
      <c r="H302" s="256" t="s">
        <v>1252</v>
      </c>
      <c r="I302" s="256" t="s">
        <v>1617</v>
      </c>
      <c r="J302" s="256">
        <v>83101</v>
      </c>
      <c r="K302" s="256">
        <v>1</v>
      </c>
      <c r="L302" s="256">
        <v>7</v>
      </c>
      <c r="M302" s="256">
        <v>10</v>
      </c>
      <c r="N302" s="256" t="s">
        <v>1272</v>
      </c>
      <c r="O302" s="256" t="s">
        <v>1617</v>
      </c>
      <c r="P302" s="256">
        <v>1511</v>
      </c>
      <c r="Q302" s="256">
        <v>2</v>
      </c>
      <c r="R302" s="256">
        <v>0</v>
      </c>
      <c r="S302" s="256" t="s">
        <v>1864</v>
      </c>
      <c r="T302" s="256" t="s">
        <v>1865</v>
      </c>
      <c r="U302" s="256">
        <v>38854.21</v>
      </c>
      <c r="V302" s="256">
        <v>0</v>
      </c>
    </row>
    <row r="303" spans="2:22" x14ac:dyDescent="0.25">
      <c r="B303" s="256" t="s">
        <v>332</v>
      </c>
      <c r="C303" s="256" t="s">
        <v>344</v>
      </c>
      <c r="D303" s="256">
        <v>100</v>
      </c>
      <c r="E303" s="493" t="s">
        <v>531</v>
      </c>
      <c r="F303" s="493" t="s">
        <v>833</v>
      </c>
      <c r="G303" s="256" t="s">
        <v>1120</v>
      </c>
      <c r="H303" s="256" t="s">
        <v>1238</v>
      </c>
      <c r="I303" s="256" t="s">
        <v>1617</v>
      </c>
      <c r="J303" s="256">
        <v>83101</v>
      </c>
      <c r="K303" s="256">
        <v>1</v>
      </c>
      <c r="L303" s="256">
        <v>7</v>
      </c>
      <c r="M303" s="256">
        <v>6</v>
      </c>
      <c r="N303" s="256" t="s">
        <v>346</v>
      </c>
      <c r="O303" s="256" t="s">
        <v>1617</v>
      </c>
      <c r="P303" s="256">
        <v>198</v>
      </c>
      <c r="Q303" s="256">
        <v>2</v>
      </c>
      <c r="R303" s="256">
        <v>0</v>
      </c>
      <c r="S303" s="256" t="s">
        <v>1864</v>
      </c>
      <c r="T303" s="256" t="s">
        <v>1865</v>
      </c>
      <c r="U303" s="256">
        <v>34813.949999999997</v>
      </c>
      <c r="V303" s="256">
        <v>0</v>
      </c>
    </row>
    <row r="304" spans="2:22" x14ac:dyDescent="0.25">
      <c r="B304" s="256" t="s">
        <v>332</v>
      </c>
      <c r="C304" s="256" t="s">
        <v>344</v>
      </c>
      <c r="D304" s="256">
        <v>100</v>
      </c>
      <c r="E304" s="493" t="s">
        <v>616</v>
      </c>
      <c r="F304" s="493" t="s">
        <v>918</v>
      </c>
      <c r="G304" s="256" t="s">
        <v>1248</v>
      </c>
      <c r="H304" s="256" t="s">
        <v>1238</v>
      </c>
      <c r="I304" s="256" t="s">
        <v>1617</v>
      </c>
      <c r="J304" s="256">
        <v>83101</v>
      </c>
      <c r="K304" s="256">
        <v>1</v>
      </c>
      <c r="L304" s="256">
        <v>7</v>
      </c>
      <c r="M304" s="256">
        <v>8</v>
      </c>
      <c r="N304" s="256" t="s">
        <v>346</v>
      </c>
      <c r="O304" s="256" t="s">
        <v>1617</v>
      </c>
      <c r="P304" s="256">
        <v>122</v>
      </c>
      <c r="Q304" s="256">
        <v>2</v>
      </c>
      <c r="R304" s="256">
        <v>0</v>
      </c>
      <c r="S304" s="256" t="s">
        <v>1864</v>
      </c>
      <c r="T304" s="256" t="s">
        <v>1865</v>
      </c>
      <c r="U304" s="256">
        <v>27713.49</v>
      </c>
      <c r="V304" s="256">
        <v>0</v>
      </c>
    </row>
    <row r="305" spans="2:22" x14ac:dyDescent="0.25">
      <c r="B305" s="256" t="s">
        <v>332</v>
      </c>
      <c r="C305" s="256" t="s">
        <v>344</v>
      </c>
      <c r="D305" s="256">
        <v>100</v>
      </c>
      <c r="E305" s="493" t="s">
        <v>471</v>
      </c>
      <c r="F305" s="493" t="s">
        <v>773</v>
      </c>
      <c r="G305" s="256" t="s">
        <v>1068</v>
      </c>
      <c r="H305" s="256" t="s">
        <v>1237</v>
      </c>
      <c r="I305" s="256" t="s">
        <v>1617</v>
      </c>
      <c r="J305" s="256">
        <v>83101</v>
      </c>
      <c r="K305" s="256">
        <v>1</v>
      </c>
      <c r="L305" s="256">
        <v>7</v>
      </c>
      <c r="M305" s="256">
        <v>6</v>
      </c>
      <c r="N305" s="256" t="s">
        <v>1264</v>
      </c>
      <c r="O305" s="256" t="s">
        <v>1617</v>
      </c>
      <c r="P305" s="256">
        <v>77</v>
      </c>
      <c r="Q305" s="256">
        <v>2</v>
      </c>
      <c r="R305" s="256">
        <v>0</v>
      </c>
      <c r="S305" s="256" t="s">
        <v>1864</v>
      </c>
      <c r="T305" s="256" t="s">
        <v>1865</v>
      </c>
      <c r="U305" s="256">
        <v>33409.35</v>
      </c>
      <c r="V305" s="256">
        <v>0</v>
      </c>
    </row>
    <row r="306" spans="2:22" x14ac:dyDescent="0.25">
      <c r="B306" s="256" t="s">
        <v>332</v>
      </c>
      <c r="C306" s="256" t="s">
        <v>344</v>
      </c>
      <c r="D306" s="256">
        <v>100</v>
      </c>
      <c r="E306" s="493" t="s">
        <v>399</v>
      </c>
      <c r="F306" s="493" t="s">
        <v>701</v>
      </c>
      <c r="G306" s="256" t="s">
        <v>999</v>
      </c>
      <c r="H306" s="256" t="s">
        <v>1240</v>
      </c>
      <c r="I306" s="256" t="s">
        <v>1617</v>
      </c>
      <c r="J306" s="256">
        <v>83101</v>
      </c>
      <c r="K306" s="256">
        <v>1</v>
      </c>
      <c r="L306" s="256">
        <v>7</v>
      </c>
      <c r="M306" s="256">
        <v>6</v>
      </c>
      <c r="N306" s="256" t="s">
        <v>1265</v>
      </c>
      <c r="O306" s="256" t="s">
        <v>1617</v>
      </c>
      <c r="P306" s="256">
        <v>138</v>
      </c>
      <c r="Q306" s="256">
        <v>2</v>
      </c>
      <c r="R306" s="256">
        <v>0</v>
      </c>
      <c r="S306" s="256" t="s">
        <v>1864</v>
      </c>
      <c r="T306" s="256" t="s">
        <v>1865</v>
      </c>
      <c r="U306" s="256">
        <v>24424.639999999999</v>
      </c>
      <c r="V306" s="256">
        <v>0</v>
      </c>
    </row>
    <row r="307" spans="2:22" x14ac:dyDescent="0.25">
      <c r="B307" s="256" t="s">
        <v>332</v>
      </c>
      <c r="C307" s="256" t="s">
        <v>344</v>
      </c>
      <c r="D307" s="256">
        <v>100</v>
      </c>
      <c r="E307" s="493" t="s">
        <v>441</v>
      </c>
      <c r="F307" s="493" t="s">
        <v>743</v>
      </c>
      <c r="G307" s="256" t="s">
        <v>1040</v>
      </c>
      <c r="H307" s="256" t="s">
        <v>1238</v>
      </c>
      <c r="I307" s="256" t="s">
        <v>1617</v>
      </c>
      <c r="J307" s="256">
        <v>83101</v>
      </c>
      <c r="K307" s="256">
        <v>1</v>
      </c>
      <c r="L307" s="256">
        <v>7</v>
      </c>
      <c r="M307" s="256">
        <v>6</v>
      </c>
      <c r="N307" s="256" t="s">
        <v>346</v>
      </c>
      <c r="O307" s="256" t="s">
        <v>1617</v>
      </c>
      <c r="P307" s="256">
        <v>64</v>
      </c>
      <c r="Q307" s="256">
        <v>2</v>
      </c>
      <c r="R307" s="256">
        <v>0</v>
      </c>
      <c r="S307" s="256" t="s">
        <v>1864</v>
      </c>
      <c r="T307" s="256" t="s">
        <v>1865</v>
      </c>
      <c r="U307" s="256">
        <v>33324.660000000003</v>
      </c>
      <c r="V307" s="256">
        <v>0</v>
      </c>
    </row>
    <row r="308" spans="2:22" x14ac:dyDescent="0.25">
      <c r="B308" s="256" t="s">
        <v>332</v>
      </c>
      <c r="C308" s="256" t="s">
        <v>344</v>
      </c>
      <c r="D308" s="256">
        <v>100</v>
      </c>
      <c r="E308" s="493" t="s">
        <v>626</v>
      </c>
      <c r="F308" s="493" t="s">
        <v>928</v>
      </c>
      <c r="G308" s="256" t="s">
        <v>1212</v>
      </c>
      <c r="H308" s="256" t="s">
        <v>1239</v>
      </c>
      <c r="I308" s="256" t="s">
        <v>1617</v>
      </c>
      <c r="J308" s="256">
        <v>83101</v>
      </c>
      <c r="K308" s="256">
        <v>1</v>
      </c>
      <c r="L308" s="256">
        <v>7</v>
      </c>
      <c r="M308" s="256">
        <v>7</v>
      </c>
      <c r="N308" s="256" t="s">
        <v>349</v>
      </c>
      <c r="O308" s="256" t="s">
        <v>1617</v>
      </c>
      <c r="P308" s="256">
        <v>80</v>
      </c>
      <c r="Q308" s="256">
        <v>2</v>
      </c>
      <c r="R308" s="256">
        <v>0</v>
      </c>
      <c r="S308" s="256" t="s">
        <v>1864</v>
      </c>
      <c r="T308" s="256" t="s">
        <v>1865</v>
      </c>
      <c r="U308" s="256">
        <v>23065.38</v>
      </c>
      <c r="V308" s="256">
        <v>0</v>
      </c>
    </row>
    <row r="309" spans="2:22" x14ac:dyDescent="0.25">
      <c r="B309" s="256" t="s">
        <v>332</v>
      </c>
      <c r="C309" s="256" t="s">
        <v>344</v>
      </c>
      <c r="D309" s="256">
        <v>100</v>
      </c>
      <c r="E309" s="493" t="s">
        <v>483</v>
      </c>
      <c r="F309" s="493" t="s">
        <v>785</v>
      </c>
      <c r="G309" s="256" t="s">
        <v>1080</v>
      </c>
      <c r="H309" s="256" t="s">
        <v>1242</v>
      </c>
      <c r="I309" s="256" t="s">
        <v>1617</v>
      </c>
      <c r="J309" s="256">
        <v>83101</v>
      </c>
      <c r="K309" s="256">
        <v>1</v>
      </c>
      <c r="L309" s="256">
        <v>7</v>
      </c>
      <c r="M309" s="256">
        <v>7</v>
      </c>
      <c r="N309" s="256" t="s">
        <v>1266</v>
      </c>
      <c r="O309" s="256" t="s">
        <v>1617</v>
      </c>
      <c r="P309" s="256">
        <v>51</v>
      </c>
      <c r="Q309" s="256">
        <v>2</v>
      </c>
      <c r="R309" s="256">
        <v>0</v>
      </c>
      <c r="S309" s="256" t="s">
        <v>1864</v>
      </c>
      <c r="T309" s="256" t="s">
        <v>1865</v>
      </c>
      <c r="U309" s="256">
        <v>24112.86</v>
      </c>
      <c r="V309" s="256">
        <v>0</v>
      </c>
    </row>
    <row r="310" spans="2:22" x14ac:dyDescent="0.25">
      <c r="B310" s="256" t="s">
        <v>332</v>
      </c>
      <c r="C310" s="256" t="s">
        <v>344</v>
      </c>
      <c r="D310" s="256">
        <v>100</v>
      </c>
      <c r="E310" s="493" t="s">
        <v>624</v>
      </c>
      <c r="F310" s="493" t="s">
        <v>926</v>
      </c>
      <c r="G310" s="256" t="s">
        <v>1210</v>
      </c>
      <c r="H310" s="256" t="s">
        <v>1238</v>
      </c>
      <c r="I310" s="256" t="s">
        <v>1617</v>
      </c>
      <c r="J310" s="256">
        <v>83101</v>
      </c>
      <c r="K310" s="256">
        <v>1</v>
      </c>
      <c r="L310" s="256">
        <v>7</v>
      </c>
      <c r="M310" s="256">
        <v>8</v>
      </c>
      <c r="N310" s="256" t="s">
        <v>346</v>
      </c>
      <c r="O310" s="256" t="s">
        <v>1617</v>
      </c>
      <c r="P310" s="256">
        <v>116</v>
      </c>
      <c r="Q310" s="256">
        <v>2</v>
      </c>
      <c r="R310" s="256">
        <v>0</v>
      </c>
      <c r="S310" s="256" t="s">
        <v>1864</v>
      </c>
      <c r="T310" s="256" t="s">
        <v>1865</v>
      </c>
      <c r="U310" s="256">
        <v>34711.17</v>
      </c>
      <c r="V310" s="256">
        <v>0</v>
      </c>
    </row>
    <row r="311" spans="2:22" x14ac:dyDescent="0.25">
      <c r="B311" s="256" t="s">
        <v>332</v>
      </c>
      <c r="C311" s="256" t="s">
        <v>344</v>
      </c>
      <c r="D311" s="256">
        <v>100</v>
      </c>
      <c r="E311" s="493" t="s">
        <v>1588</v>
      </c>
      <c r="F311" s="493" t="s">
        <v>1589</v>
      </c>
      <c r="G311" s="256" t="s">
        <v>1590</v>
      </c>
      <c r="H311" s="256" t="s">
        <v>1249</v>
      </c>
      <c r="I311" s="256" t="s">
        <v>1617</v>
      </c>
      <c r="J311" s="256">
        <v>83101</v>
      </c>
      <c r="K311" s="256">
        <v>1</v>
      </c>
      <c r="L311" s="256">
        <v>7</v>
      </c>
      <c r="M311" s="256">
        <v>4</v>
      </c>
      <c r="N311" s="256" t="s">
        <v>1270</v>
      </c>
      <c r="O311" s="256" t="s">
        <v>1617</v>
      </c>
      <c r="P311" s="256">
        <v>49</v>
      </c>
      <c r="Q311" s="256">
        <v>2</v>
      </c>
      <c r="R311" s="256">
        <v>0</v>
      </c>
      <c r="S311" s="256" t="s">
        <v>1864</v>
      </c>
      <c r="T311" s="256" t="s">
        <v>1865</v>
      </c>
      <c r="U311" s="256">
        <v>46829.99</v>
      </c>
      <c r="V311" s="256">
        <v>0</v>
      </c>
    </row>
    <row r="312" spans="2:22" x14ac:dyDescent="0.25">
      <c r="B312" s="256" t="s">
        <v>332</v>
      </c>
      <c r="C312" s="256" t="s">
        <v>344</v>
      </c>
      <c r="D312" s="256">
        <v>100</v>
      </c>
      <c r="E312" s="493" t="s">
        <v>1844</v>
      </c>
      <c r="F312" s="493" t="s">
        <v>1845</v>
      </c>
      <c r="G312" s="256" t="s">
        <v>1859</v>
      </c>
      <c r="H312" s="256" t="s">
        <v>1768</v>
      </c>
      <c r="I312" s="256" t="s">
        <v>1617</v>
      </c>
      <c r="J312" s="256">
        <v>83101</v>
      </c>
      <c r="K312" s="256">
        <v>1</v>
      </c>
      <c r="L312" s="256">
        <v>7</v>
      </c>
      <c r="M312" s="256">
        <v>5</v>
      </c>
      <c r="N312" s="256" t="s">
        <v>1271</v>
      </c>
      <c r="O312" s="256" t="s">
        <v>1617</v>
      </c>
      <c r="P312" s="256">
        <v>32</v>
      </c>
      <c r="Q312" s="256">
        <v>2</v>
      </c>
      <c r="R312" s="256">
        <v>0</v>
      </c>
      <c r="S312" s="256" t="s">
        <v>1864</v>
      </c>
      <c r="T312" s="256" t="s">
        <v>1865</v>
      </c>
      <c r="U312" s="256">
        <v>20613.12</v>
      </c>
      <c r="V312" s="256">
        <v>0</v>
      </c>
    </row>
    <row r="313" spans="2:22" x14ac:dyDescent="0.25">
      <c r="B313" s="256" t="s">
        <v>332</v>
      </c>
      <c r="C313" s="256" t="s">
        <v>344</v>
      </c>
      <c r="D313" s="256">
        <v>100</v>
      </c>
      <c r="E313" s="493" t="s">
        <v>481</v>
      </c>
      <c r="F313" s="493" t="s">
        <v>783</v>
      </c>
      <c r="G313" s="256" t="s">
        <v>1078</v>
      </c>
      <c r="H313" s="256" t="s">
        <v>1238</v>
      </c>
      <c r="I313" s="256" t="s">
        <v>1617</v>
      </c>
      <c r="J313" s="256">
        <v>83101</v>
      </c>
      <c r="K313" s="256">
        <v>1</v>
      </c>
      <c r="L313" s="256">
        <v>7</v>
      </c>
      <c r="M313" s="256">
        <v>6</v>
      </c>
      <c r="N313" s="256" t="s">
        <v>346</v>
      </c>
      <c r="O313" s="256" t="s">
        <v>1617</v>
      </c>
      <c r="P313" s="256">
        <v>188</v>
      </c>
      <c r="Q313" s="256">
        <v>2</v>
      </c>
      <c r="R313" s="256">
        <v>0</v>
      </c>
      <c r="S313" s="256" t="s">
        <v>1864</v>
      </c>
      <c r="T313" s="256" t="s">
        <v>1865</v>
      </c>
      <c r="U313" s="256">
        <v>27716.94</v>
      </c>
      <c r="V313" s="256">
        <v>0</v>
      </c>
    </row>
    <row r="314" spans="2:22" x14ac:dyDescent="0.25">
      <c r="B314" s="256" t="s">
        <v>332</v>
      </c>
      <c r="C314" s="256" t="s">
        <v>344</v>
      </c>
      <c r="D314" s="256">
        <v>100</v>
      </c>
      <c r="E314" s="493" t="s">
        <v>556</v>
      </c>
      <c r="F314" s="493" t="s">
        <v>858</v>
      </c>
      <c r="G314" s="256" t="s">
        <v>1144</v>
      </c>
      <c r="H314" s="256" t="s">
        <v>1239</v>
      </c>
      <c r="I314" s="256" t="s">
        <v>1617</v>
      </c>
      <c r="J314" s="256">
        <v>83101</v>
      </c>
      <c r="K314" s="256">
        <v>1</v>
      </c>
      <c r="L314" s="256">
        <v>7</v>
      </c>
      <c r="M314" s="256">
        <v>7</v>
      </c>
      <c r="N314" s="256" t="s">
        <v>349</v>
      </c>
      <c r="O314" s="256" t="s">
        <v>1617</v>
      </c>
      <c r="P314" s="256">
        <v>76</v>
      </c>
      <c r="Q314" s="256">
        <v>2</v>
      </c>
      <c r="R314" s="256">
        <v>0</v>
      </c>
      <c r="S314" s="256" t="s">
        <v>1864</v>
      </c>
      <c r="T314" s="256" t="s">
        <v>1865</v>
      </c>
      <c r="U314" s="256">
        <v>27356.94</v>
      </c>
      <c r="V314" s="256">
        <v>0</v>
      </c>
    </row>
    <row r="315" spans="2:22" x14ac:dyDescent="0.25">
      <c r="B315" s="256" t="s">
        <v>332</v>
      </c>
      <c r="C315" s="256" t="s">
        <v>344</v>
      </c>
      <c r="D315" s="256">
        <v>100</v>
      </c>
      <c r="E315" s="493" t="s">
        <v>563</v>
      </c>
      <c r="F315" s="493" t="s">
        <v>865</v>
      </c>
      <c r="G315" s="256" t="s">
        <v>1151</v>
      </c>
      <c r="H315" s="256" t="s">
        <v>1246</v>
      </c>
      <c r="I315" s="256" t="s">
        <v>1617</v>
      </c>
      <c r="J315" s="256">
        <v>83101</v>
      </c>
      <c r="K315" s="256">
        <v>1</v>
      </c>
      <c r="L315" s="256">
        <v>7</v>
      </c>
      <c r="M315" s="256">
        <v>6</v>
      </c>
      <c r="N315" s="256" t="s">
        <v>348</v>
      </c>
      <c r="O315" s="256" t="s">
        <v>1617</v>
      </c>
      <c r="P315" s="256">
        <v>134</v>
      </c>
      <c r="Q315" s="256">
        <v>2</v>
      </c>
      <c r="R315" s="256">
        <v>0</v>
      </c>
      <c r="S315" s="256" t="s">
        <v>1864</v>
      </c>
      <c r="T315" s="256" t="s">
        <v>1865</v>
      </c>
      <c r="U315" s="256">
        <v>29805.55</v>
      </c>
      <c r="V315" s="256">
        <v>0</v>
      </c>
    </row>
    <row r="316" spans="2:22" x14ac:dyDescent="0.25">
      <c r="B316" s="256" t="s">
        <v>332</v>
      </c>
      <c r="C316" s="256" t="s">
        <v>344</v>
      </c>
      <c r="D316" s="256">
        <v>100</v>
      </c>
      <c r="E316" s="493" t="s">
        <v>370</v>
      </c>
      <c r="F316" s="493" t="s">
        <v>672</v>
      </c>
      <c r="G316" s="256" t="s">
        <v>973</v>
      </c>
      <c r="H316" s="256" t="s">
        <v>1245</v>
      </c>
      <c r="I316" s="256" t="s">
        <v>1617</v>
      </c>
      <c r="J316" s="256">
        <v>83101</v>
      </c>
      <c r="K316" s="256">
        <v>1</v>
      </c>
      <c r="L316" s="256">
        <v>7</v>
      </c>
      <c r="M316" s="256">
        <v>8</v>
      </c>
      <c r="N316" s="256" t="s">
        <v>347</v>
      </c>
      <c r="O316" s="256" t="s">
        <v>1617</v>
      </c>
      <c r="P316" s="256">
        <v>111</v>
      </c>
      <c r="Q316" s="256">
        <v>2</v>
      </c>
      <c r="R316" s="256">
        <v>0</v>
      </c>
      <c r="S316" s="256" t="s">
        <v>1864</v>
      </c>
      <c r="T316" s="256" t="s">
        <v>1865</v>
      </c>
      <c r="U316" s="256">
        <v>22144.65</v>
      </c>
      <c r="V316" s="256">
        <v>0</v>
      </c>
    </row>
    <row r="317" spans="2:22" x14ac:dyDescent="0.25">
      <c r="B317" s="256" t="s">
        <v>332</v>
      </c>
      <c r="C317" s="256" t="s">
        <v>344</v>
      </c>
      <c r="D317" s="256">
        <v>100</v>
      </c>
      <c r="E317" s="493" t="s">
        <v>404</v>
      </c>
      <c r="F317" s="493" t="s">
        <v>706</v>
      </c>
      <c r="G317" s="256" t="s">
        <v>1004</v>
      </c>
      <c r="H317" s="256" t="s">
        <v>1238</v>
      </c>
      <c r="I317" s="256" t="s">
        <v>1617</v>
      </c>
      <c r="J317" s="256">
        <v>83101</v>
      </c>
      <c r="K317" s="256">
        <v>1</v>
      </c>
      <c r="L317" s="256">
        <v>7</v>
      </c>
      <c r="M317" s="256">
        <v>6</v>
      </c>
      <c r="N317" s="256" t="s">
        <v>346</v>
      </c>
      <c r="O317" s="256" t="s">
        <v>1617</v>
      </c>
      <c r="P317" s="256">
        <v>291</v>
      </c>
      <c r="Q317" s="256">
        <v>2</v>
      </c>
      <c r="R317" s="256">
        <v>0</v>
      </c>
      <c r="S317" s="256" t="s">
        <v>1864</v>
      </c>
      <c r="T317" s="256" t="s">
        <v>1865</v>
      </c>
      <c r="U317" s="256">
        <v>33493.68</v>
      </c>
      <c r="V317" s="256">
        <v>0</v>
      </c>
    </row>
    <row r="318" spans="2:22" x14ac:dyDescent="0.25">
      <c r="B318" s="256" t="s">
        <v>332</v>
      </c>
      <c r="C318" s="256" t="s">
        <v>344</v>
      </c>
      <c r="D318" s="256">
        <v>100</v>
      </c>
      <c r="E318" s="493" t="s">
        <v>365</v>
      </c>
      <c r="F318" s="493" t="s">
        <v>667</v>
      </c>
      <c r="G318" s="256" t="s">
        <v>968</v>
      </c>
      <c r="H318" s="256" t="s">
        <v>1238</v>
      </c>
      <c r="I318" s="256" t="s">
        <v>1617</v>
      </c>
      <c r="J318" s="256">
        <v>83101</v>
      </c>
      <c r="K318" s="256">
        <v>1</v>
      </c>
      <c r="L318" s="256">
        <v>7</v>
      </c>
      <c r="M318" s="256">
        <v>8</v>
      </c>
      <c r="N318" s="256" t="s">
        <v>346</v>
      </c>
      <c r="O318" s="256" t="s">
        <v>1617</v>
      </c>
      <c r="P318" s="256">
        <v>233</v>
      </c>
      <c r="Q318" s="256">
        <v>2</v>
      </c>
      <c r="R318" s="256">
        <v>0</v>
      </c>
      <c r="S318" s="256" t="s">
        <v>1864</v>
      </c>
      <c r="T318" s="256" t="s">
        <v>1865</v>
      </c>
      <c r="U318" s="256">
        <v>19277.810000000001</v>
      </c>
      <c r="V318" s="256">
        <v>0</v>
      </c>
    </row>
    <row r="319" spans="2:22" x14ac:dyDescent="0.25">
      <c r="B319" s="256" t="s">
        <v>332</v>
      </c>
      <c r="C319" s="256" t="s">
        <v>344</v>
      </c>
      <c r="D319" s="256">
        <v>100</v>
      </c>
      <c r="E319" s="493" t="s">
        <v>452</v>
      </c>
      <c r="F319" s="493" t="s">
        <v>754</v>
      </c>
      <c r="G319" s="256" t="s">
        <v>1051</v>
      </c>
      <c r="H319" s="256" t="s">
        <v>1245</v>
      </c>
      <c r="I319" s="256" t="s">
        <v>1617</v>
      </c>
      <c r="J319" s="256">
        <v>83101</v>
      </c>
      <c r="K319" s="256">
        <v>1</v>
      </c>
      <c r="L319" s="256">
        <v>7</v>
      </c>
      <c r="M319" s="256">
        <v>8</v>
      </c>
      <c r="N319" s="256" t="s">
        <v>347</v>
      </c>
      <c r="O319" s="256" t="s">
        <v>1617</v>
      </c>
      <c r="P319" s="256">
        <v>135</v>
      </c>
      <c r="Q319" s="256">
        <v>2</v>
      </c>
      <c r="R319" s="256">
        <v>0</v>
      </c>
      <c r="S319" s="256" t="s">
        <v>1864</v>
      </c>
      <c r="T319" s="256" t="s">
        <v>1865</v>
      </c>
      <c r="U319" s="256">
        <v>35353.46</v>
      </c>
      <c r="V319" s="256">
        <v>0</v>
      </c>
    </row>
    <row r="320" spans="2:22" x14ac:dyDescent="0.25">
      <c r="B320" s="256" t="s">
        <v>332</v>
      </c>
      <c r="C320" s="256" t="s">
        <v>344</v>
      </c>
      <c r="D320" s="256">
        <v>100</v>
      </c>
      <c r="E320" s="493" t="s">
        <v>527</v>
      </c>
      <c r="F320" s="493" t="s">
        <v>829</v>
      </c>
      <c r="G320" s="256" t="s">
        <v>1117</v>
      </c>
      <c r="H320" s="256" t="s">
        <v>1239</v>
      </c>
      <c r="I320" s="256" t="s">
        <v>1617</v>
      </c>
      <c r="J320" s="256">
        <v>83101</v>
      </c>
      <c r="K320" s="256">
        <v>1</v>
      </c>
      <c r="L320" s="256">
        <v>7</v>
      </c>
      <c r="M320" s="256">
        <v>5</v>
      </c>
      <c r="N320" s="256" t="s">
        <v>349</v>
      </c>
      <c r="O320" s="256" t="s">
        <v>1617</v>
      </c>
      <c r="P320" s="256">
        <v>275</v>
      </c>
      <c r="Q320" s="256">
        <v>2</v>
      </c>
      <c r="R320" s="256">
        <v>0</v>
      </c>
      <c r="S320" s="256" t="s">
        <v>1864</v>
      </c>
      <c r="T320" s="256" t="s">
        <v>1865</v>
      </c>
      <c r="U320" s="256">
        <v>33930.78</v>
      </c>
      <c r="V320" s="256">
        <v>0</v>
      </c>
    </row>
    <row r="321" spans="2:22" x14ac:dyDescent="0.25">
      <c r="B321" s="256" t="s">
        <v>332</v>
      </c>
      <c r="C321" s="256" t="s">
        <v>344</v>
      </c>
      <c r="D321" s="256">
        <v>100</v>
      </c>
      <c r="E321" s="493" t="s">
        <v>651</v>
      </c>
      <c r="F321" s="493" t="s">
        <v>953</v>
      </c>
      <c r="G321" s="256" t="s">
        <v>1235</v>
      </c>
      <c r="H321" s="256" t="s">
        <v>1238</v>
      </c>
      <c r="I321" s="256" t="s">
        <v>1617</v>
      </c>
      <c r="J321" s="256">
        <v>83101</v>
      </c>
      <c r="K321" s="256">
        <v>1</v>
      </c>
      <c r="L321" s="256">
        <v>7</v>
      </c>
      <c r="M321" s="256">
        <v>7</v>
      </c>
      <c r="N321" s="256" t="s">
        <v>346</v>
      </c>
      <c r="O321" s="256" t="s">
        <v>1617</v>
      </c>
      <c r="P321" s="256">
        <v>63001</v>
      </c>
      <c r="Q321" s="256">
        <v>2</v>
      </c>
      <c r="R321" s="256">
        <v>0</v>
      </c>
      <c r="S321" s="256" t="s">
        <v>1864</v>
      </c>
      <c r="T321" s="256" t="s">
        <v>1865</v>
      </c>
      <c r="U321" s="256">
        <v>35497.57</v>
      </c>
      <c r="V321" s="256">
        <v>0</v>
      </c>
    </row>
    <row r="322" spans="2:22" x14ac:dyDescent="0.25">
      <c r="B322" s="256" t="s">
        <v>332</v>
      </c>
      <c r="C322" s="256" t="s">
        <v>344</v>
      </c>
      <c r="D322" s="256">
        <v>100</v>
      </c>
      <c r="E322" s="493" t="s">
        <v>457</v>
      </c>
      <c r="F322" s="493" t="s">
        <v>759</v>
      </c>
      <c r="G322" s="256" t="s">
        <v>1056</v>
      </c>
      <c r="H322" s="256" t="s">
        <v>1238</v>
      </c>
      <c r="I322" s="256" t="s">
        <v>1617</v>
      </c>
      <c r="J322" s="256">
        <v>83101</v>
      </c>
      <c r="K322" s="256">
        <v>1</v>
      </c>
      <c r="L322" s="256">
        <v>7</v>
      </c>
      <c r="M322" s="256">
        <v>7</v>
      </c>
      <c r="N322" s="256" t="s">
        <v>346</v>
      </c>
      <c r="O322" s="256" t="s">
        <v>1617</v>
      </c>
      <c r="P322" s="256">
        <v>231</v>
      </c>
      <c r="Q322" s="256">
        <v>2</v>
      </c>
      <c r="R322" s="256">
        <v>0</v>
      </c>
      <c r="S322" s="256" t="s">
        <v>1864</v>
      </c>
      <c r="T322" s="256" t="s">
        <v>1865</v>
      </c>
      <c r="U322" s="256">
        <v>41502.71</v>
      </c>
      <c r="V322" s="256">
        <v>0</v>
      </c>
    </row>
    <row r="323" spans="2:22" x14ac:dyDescent="0.25">
      <c r="B323" s="256" t="s">
        <v>332</v>
      </c>
      <c r="C323" s="256" t="s">
        <v>344</v>
      </c>
      <c r="D323" s="256">
        <v>100</v>
      </c>
      <c r="E323" s="493" t="s">
        <v>533</v>
      </c>
      <c r="F323" s="493" t="s">
        <v>835</v>
      </c>
      <c r="G323" s="256" t="s">
        <v>1122</v>
      </c>
      <c r="H323" s="256" t="s">
        <v>1238</v>
      </c>
      <c r="I323" s="256" t="s">
        <v>1617</v>
      </c>
      <c r="J323" s="256">
        <v>83101</v>
      </c>
      <c r="K323" s="256">
        <v>1</v>
      </c>
      <c r="L323" s="256">
        <v>7</v>
      </c>
      <c r="M323" s="256">
        <v>7</v>
      </c>
      <c r="N323" s="256" t="s">
        <v>346</v>
      </c>
      <c r="O323" s="256" t="s">
        <v>1617</v>
      </c>
      <c r="P323" s="256">
        <v>194</v>
      </c>
      <c r="Q323" s="256">
        <v>2</v>
      </c>
      <c r="R323" s="256">
        <v>0</v>
      </c>
      <c r="S323" s="256" t="s">
        <v>1864</v>
      </c>
      <c r="T323" s="256" t="s">
        <v>1865</v>
      </c>
      <c r="U323" s="256">
        <v>30947.55</v>
      </c>
      <c r="V323" s="256">
        <v>0</v>
      </c>
    </row>
    <row r="324" spans="2:22" x14ac:dyDescent="0.25">
      <c r="B324" s="256" t="s">
        <v>332</v>
      </c>
      <c r="C324" s="256" t="s">
        <v>344</v>
      </c>
      <c r="D324" s="256">
        <v>100</v>
      </c>
      <c r="E324" s="493" t="s">
        <v>601</v>
      </c>
      <c r="F324" s="493" t="s">
        <v>903</v>
      </c>
      <c r="G324" s="256" t="s">
        <v>1188</v>
      </c>
      <c r="H324" s="256" t="s">
        <v>1238</v>
      </c>
      <c r="I324" s="256" t="s">
        <v>1617</v>
      </c>
      <c r="J324" s="256">
        <v>83101</v>
      </c>
      <c r="K324" s="256">
        <v>1</v>
      </c>
      <c r="L324" s="256">
        <v>7</v>
      </c>
      <c r="M324" s="256">
        <v>6</v>
      </c>
      <c r="N324" s="256" t="s">
        <v>346</v>
      </c>
      <c r="O324" s="256" t="s">
        <v>1617</v>
      </c>
      <c r="P324" s="256">
        <v>251</v>
      </c>
      <c r="Q324" s="256">
        <v>2</v>
      </c>
      <c r="R324" s="256">
        <v>0</v>
      </c>
      <c r="S324" s="256" t="s">
        <v>1864</v>
      </c>
      <c r="T324" s="256" t="s">
        <v>1865</v>
      </c>
      <c r="U324" s="256">
        <v>24495.75</v>
      </c>
      <c r="V324" s="256">
        <v>0</v>
      </c>
    </row>
    <row r="325" spans="2:22" x14ac:dyDescent="0.25">
      <c r="B325" s="256" t="s">
        <v>332</v>
      </c>
      <c r="C325" s="256" t="s">
        <v>344</v>
      </c>
      <c r="D325" s="256">
        <v>100</v>
      </c>
      <c r="E325" s="493" t="s">
        <v>459</v>
      </c>
      <c r="F325" s="493" t="s">
        <v>761</v>
      </c>
      <c r="G325" s="256" t="s">
        <v>1257</v>
      </c>
      <c r="H325" s="256" t="s">
        <v>1238</v>
      </c>
      <c r="I325" s="256" t="s">
        <v>1617</v>
      </c>
      <c r="J325" s="256">
        <v>83101</v>
      </c>
      <c r="K325" s="256">
        <v>1</v>
      </c>
      <c r="L325" s="256">
        <v>7</v>
      </c>
      <c r="M325" s="256">
        <v>6</v>
      </c>
      <c r="N325" s="256" t="s">
        <v>346</v>
      </c>
      <c r="O325" s="256" t="s">
        <v>1617</v>
      </c>
      <c r="P325" s="256">
        <v>207</v>
      </c>
      <c r="Q325" s="256">
        <v>2</v>
      </c>
      <c r="R325" s="256">
        <v>0</v>
      </c>
      <c r="S325" s="256" t="s">
        <v>1864</v>
      </c>
      <c r="T325" s="256" t="s">
        <v>1865</v>
      </c>
      <c r="U325" s="256">
        <v>24198.15</v>
      </c>
      <c r="V325" s="256">
        <v>0</v>
      </c>
    </row>
    <row r="326" spans="2:22" x14ac:dyDescent="0.25">
      <c r="B326" s="256" t="s">
        <v>332</v>
      </c>
      <c r="C326" s="256" t="s">
        <v>344</v>
      </c>
      <c r="D326" s="256">
        <v>100</v>
      </c>
      <c r="E326" s="493" t="s">
        <v>622</v>
      </c>
      <c r="F326" s="493" t="s">
        <v>924</v>
      </c>
      <c r="G326" s="256" t="s">
        <v>1208</v>
      </c>
      <c r="H326" s="256" t="s">
        <v>1247</v>
      </c>
      <c r="I326" s="256" t="s">
        <v>1617</v>
      </c>
      <c r="J326" s="256">
        <v>83101</v>
      </c>
      <c r="K326" s="256">
        <v>1</v>
      </c>
      <c r="L326" s="256">
        <v>7</v>
      </c>
      <c r="M326" s="256">
        <v>9</v>
      </c>
      <c r="N326" s="256" t="s">
        <v>1269</v>
      </c>
      <c r="O326" s="256" t="s">
        <v>1617</v>
      </c>
      <c r="P326" s="256">
        <v>9002</v>
      </c>
      <c r="Q326" s="256">
        <v>2</v>
      </c>
      <c r="R326" s="256">
        <v>0</v>
      </c>
      <c r="S326" s="256" t="s">
        <v>1864</v>
      </c>
      <c r="T326" s="256" t="s">
        <v>1865</v>
      </c>
      <c r="U326" s="256">
        <v>26820.93</v>
      </c>
      <c r="V326" s="256">
        <v>0</v>
      </c>
    </row>
    <row r="327" spans="2:22" x14ac:dyDescent="0.25">
      <c r="B327" s="256" t="s">
        <v>332</v>
      </c>
      <c r="C327" s="256" t="s">
        <v>344</v>
      </c>
      <c r="D327" s="256">
        <v>100</v>
      </c>
      <c r="E327" s="493" t="s">
        <v>619</v>
      </c>
      <c r="F327" s="493" t="s">
        <v>921</v>
      </c>
      <c r="G327" s="256" t="s">
        <v>1205</v>
      </c>
      <c r="H327" s="256" t="s">
        <v>1768</v>
      </c>
      <c r="I327" s="256" t="s">
        <v>1617</v>
      </c>
      <c r="J327" s="256">
        <v>83101</v>
      </c>
      <c r="K327" s="256">
        <v>1</v>
      </c>
      <c r="L327" s="256">
        <v>7</v>
      </c>
      <c r="M327" s="256">
        <v>8</v>
      </c>
      <c r="N327" s="256" t="s">
        <v>1271</v>
      </c>
      <c r="O327" s="256" t="s">
        <v>1617</v>
      </c>
      <c r="P327" s="256">
        <v>168</v>
      </c>
      <c r="Q327" s="256">
        <v>2</v>
      </c>
      <c r="R327" s="256">
        <v>0</v>
      </c>
      <c r="S327" s="256" t="s">
        <v>1864</v>
      </c>
      <c r="T327" s="256" t="s">
        <v>1865</v>
      </c>
      <c r="U327" s="256">
        <v>60587.27</v>
      </c>
      <c r="V327" s="256">
        <v>0</v>
      </c>
    </row>
    <row r="328" spans="2:22" x14ac:dyDescent="0.25">
      <c r="B328" s="256" t="s">
        <v>332</v>
      </c>
      <c r="C328" s="256" t="s">
        <v>344</v>
      </c>
      <c r="D328" s="256">
        <v>100</v>
      </c>
      <c r="E328" s="493" t="s">
        <v>371</v>
      </c>
      <c r="F328" s="493" t="s">
        <v>673</v>
      </c>
      <c r="G328" s="256" t="s">
        <v>1256</v>
      </c>
      <c r="H328" s="256" t="s">
        <v>1238</v>
      </c>
      <c r="I328" s="256" t="s">
        <v>1617</v>
      </c>
      <c r="J328" s="256">
        <v>83101</v>
      </c>
      <c r="K328" s="256">
        <v>1</v>
      </c>
      <c r="L328" s="256">
        <v>7</v>
      </c>
      <c r="M328" s="256">
        <v>6</v>
      </c>
      <c r="N328" s="256" t="s">
        <v>346</v>
      </c>
      <c r="O328" s="256" t="s">
        <v>1617</v>
      </c>
      <c r="P328" s="256">
        <v>184</v>
      </c>
      <c r="Q328" s="256">
        <v>2</v>
      </c>
      <c r="R328" s="256">
        <v>0</v>
      </c>
      <c r="S328" s="256" t="s">
        <v>1864</v>
      </c>
      <c r="T328" s="256" t="s">
        <v>1865</v>
      </c>
      <c r="U328" s="256">
        <v>32715.87</v>
      </c>
      <c r="V328" s="256">
        <v>0</v>
      </c>
    </row>
    <row r="329" spans="2:22" x14ac:dyDescent="0.25">
      <c r="B329" s="256" t="s">
        <v>332</v>
      </c>
      <c r="C329" s="256" t="s">
        <v>344</v>
      </c>
      <c r="D329" s="256">
        <v>100</v>
      </c>
      <c r="E329" s="493" t="s">
        <v>424</v>
      </c>
      <c r="F329" s="493" t="s">
        <v>726</v>
      </c>
      <c r="G329" s="256" t="s">
        <v>1023</v>
      </c>
      <c r="H329" s="256" t="s">
        <v>1243</v>
      </c>
      <c r="I329" s="256" t="s">
        <v>1617</v>
      </c>
      <c r="J329" s="256">
        <v>83101</v>
      </c>
      <c r="K329" s="256">
        <v>1</v>
      </c>
      <c r="L329" s="256">
        <v>7</v>
      </c>
      <c r="M329" s="256">
        <v>7</v>
      </c>
      <c r="N329" s="256" t="s">
        <v>1267</v>
      </c>
      <c r="O329" s="256" t="s">
        <v>1617</v>
      </c>
      <c r="P329" s="256">
        <v>33</v>
      </c>
      <c r="Q329" s="256">
        <v>2</v>
      </c>
      <c r="R329" s="256">
        <v>0</v>
      </c>
      <c r="S329" s="256" t="s">
        <v>1864</v>
      </c>
      <c r="T329" s="256" t="s">
        <v>1865</v>
      </c>
      <c r="U329" s="256">
        <v>22356.880000000001</v>
      </c>
      <c r="V329" s="256">
        <v>0</v>
      </c>
    </row>
    <row r="330" spans="2:22" x14ac:dyDescent="0.25">
      <c r="B330" s="256" t="s">
        <v>332</v>
      </c>
      <c r="C330" s="256" t="s">
        <v>344</v>
      </c>
      <c r="D330" s="256">
        <v>100</v>
      </c>
      <c r="E330" s="493" t="s">
        <v>395</v>
      </c>
      <c r="F330" s="493" t="s">
        <v>697</v>
      </c>
      <c r="G330" s="256" t="s">
        <v>995</v>
      </c>
      <c r="H330" s="256" t="s">
        <v>1238</v>
      </c>
      <c r="I330" s="256" t="s">
        <v>1617</v>
      </c>
      <c r="J330" s="256">
        <v>83101</v>
      </c>
      <c r="K330" s="256">
        <v>1</v>
      </c>
      <c r="L330" s="256">
        <v>7</v>
      </c>
      <c r="M330" s="256">
        <v>6</v>
      </c>
      <c r="N330" s="256" t="s">
        <v>346</v>
      </c>
      <c r="O330" s="256" t="s">
        <v>1617</v>
      </c>
      <c r="P330" s="256">
        <v>252</v>
      </c>
      <c r="Q330" s="256">
        <v>2</v>
      </c>
      <c r="R330" s="256">
        <v>0</v>
      </c>
      <c r="S330" s="256" t="s">
        <v>1864</v>
      </c>
      <c r="T330" s="256" t="s">
        <v>1865</v>
      </c>
      <c r="U330" s="256">
        <v>26590.59</v>
      </c>
      <c r="V330" s="256">
        <v>0</v>
      </c>
    </row>
    <row r="331" spans="2:22" x14ac:dyDescent="0.25">
      <c r="B331" s="256" t="s">
        <v>332</v>
      </c>
      <c r="C331" s="256" t="s">
        <v>344</v>
      </c>
      <c r="D331" s="256">
        <v>100</v>
      </c>
      <c r="E331" s="493" t="s">
        <v>451</v>
      </c>
      <c r="F331" s="493" t="s">
        <v>753</v>
      </c>
      <c r="G331" s="256" t="s">
        <v>1050</v>
      </c>
      <c r="H331" s="256" t="s">
        <v>1238</v>
      </c>
      <c r="I331" s="256" t="s">
        <v>1617</v>
      </c>
      <c r="J331" s="256">
        <v>83101</v>
      </c>
      <c r="K331" s="256">
        <v>1</v>
      </c>
      <c r="L331" s="256">
        <v>7</v>
      </c>
      <c r="M331" s="256">
        <v>7</v>
      </c>
      <c r="N331" s="256" t="s">
        <v>346</v>
      </c>
      <c r="O331" s="256" t="s">
        <v>1617</v>
      </c>
      <c r="P331" s="256">
        <v>91</v>
      </c>
      <c r="Q331" s="256">
        <v>2</v>
      </c>
      <c r="R331" s="256">
        <v>0</v>
      </c>
      <c r="S331" s="256" t="s">
        <v>1864</v>
      </c>
      <c r="T331" s="256" t="s">
        <v>1865</v>
      </c>
      <c r="U331" s="256">
        <v>42355.41</v>
      </c>
      <c r="V331" s="256">
        <v>0</v>
      </c>
    </row>
    <row r="332" spans="2:22" x14ac:dyDescent="0.25">
      <c r="B332" s="256" t="s">
        <v>332</v>
      </c>
      <c r="C332" s="256" t="s">
        <v>344</v>
      </c>
      <c r="D332" s="256">
        <v>100</v>
      </c>
      <c r="E332" s="493" t="s">
        <v>475</v>
      </c>
      <c r="F332" s="493" t="s">
        <v>777</v>
      </c>
      <c r="G332" s="256" t="s">
        <v>1072</v>
      </c>
      <c r="H332" s="256" t="s">
        <v>1243</v>
      </c>
      <c r="I332" s="256" t="s">
        <v>1617</v>
      </c>
      <c r="J332" s="256">
        <v>83101</v>
      </c>
      <c r="K332" s="256">
        <v>1</v>
      </c>
      <c r="L332" s="256">
        <v>7</v>
      </c>
      <c r="M332" s="256">
        <v>7</v>
      </c>
      <c r="N332" s="256" t="s">
        <v>1267</v>
      </c>
      <c r="O332" s="256" t="s">
        <v>1617</v>
      </c>
      <c r="P332" s="256">
        <v>162</v>
      </c>
      <c r="Q332" s="256">
        <v>2</v>
      </c>
      <c r="R332" s="256">
        <v>0</v>
      </c>
      <c r="S332" s="256" t="s">
        <v>1864</v>
      </c>
      <c r="T332" s="256" t="s">
        <v>1865</v>
      </c>
      <c r="U332" s="256">
        <v>26152.63</v>
      </c>
      <c r="V332" s="256">
        <v>0</v>
      </c>
    </row>
    <row r="333" spans="2:22" x14ac:dyDescent="0.25">
      <c r="B333" s="256" t="s">
        <v>332</v>
      </c>
      <c r="C333" s="256" t="s">
        <v>344</v>
      </c>
      <c r="D333" s="256">
        <v>100</v>
      </c>
      <c r="E333" s="493" t="s">
        <v>420</v>
      </c>
      <c r="F333" s="493" t="s">
        <v>722</v>
      </c>
      <c r="G333" s="256" t="s">
        <v>1019</v>
      </c>
      <c r="H333" s="256" t="s">
        <v>1238</v>
      </c>
      <c r="I333" s="256" t="s">
        <v>1617</v>
      </c>
      <c r="J333" s="256">
        <v>83101</v>
      </c>
      <c r="K333" s="256">
        <v>1</v>
      </c>
      <c r="L333" s="256">
        <v>7</v>
      </c>
      <c r="M333" s="256">
        <v>6</v>
      </c>
      <c r="N333" s="256" t="s">
        <v>346</v>
      </c>
      <c r="O333" s="256" t="s">
        <v>1617</v>
      </c>
      <c r="P333" s="256">
        <v>195</v>
      </c>
      <c r="Q333" s="256">
        <v>2</v>
      </c>
      <c r="R333" s="256">
        <v>0</v>
      </c>
      <c r="S333" s="256" t="s">
        <v>1864</v>
      </c>
      <c r="T333" s="256" t="s">
        <v>1865</v>
      </c>
      <c r="U333" s="256">
        <v>31119.33</v>
      </c>
      <c r="V333" s="256">
        <v>0</v>
      </c>
    </row>
    <row r="334" spans="2:22" x14ac:dyDescent="0.25">
      <c r="B334" s="256" t="s">
        <v>332</v>
      </c>
      <c r="C334" s="256" t="s">
        <v>344</v>
      </c>
      <c r="D334" s="256">
        <v>100</v>
      </c>
      <c r="E334" s="493" t="s">
        <v>637</v>
      </c>
      <c r="F334" s="493" t="s">
        <v>939</v>
      </c>
      <c r="G334" s="256" t="s">
        <v>1221</v>
      </c>
      <c r="H334" s="256" t="s">
        <v>1242</v>
      </c>
      <c r="I334" s="256" t="s">
        <v>1617</v>
      </c>
      <c r="J334" s="256">
        <v>83101</v>
      </c>
      <c r="K334" s="256">
        <v>1</v>
      </c>
      <c r="L334" s="256">
        <v>7</v>
      </c>
      <c r="M334" s="256">
        <v>8</v>
      </c>
      <c r="N334" s="256" t="s">
        <v>1266</v>
      </c>
      <c r="O334" s="256" t="s">
        <v>1617</v>
      </c>
      <c r="P334" s="256">
        <v>43</v>
      </c>
      <c r="Q334" s="256">
        <v>2</v>
      </c>
      <c r="R334" s="256">
        <v>0</v>
      </c>
      <c r="S334" s="256" t="s">
        <v>1864</v>
      </c>
      <c r="T334" s="256" t="s">
        <v>1865</v>
      </c>
      <c r="U334" s="256">
        <v>26698.22</v>
      </c>
      <c r="V334" s="256">
        <v>0</v>
      </c>
    </row>
    <row r="335" spans="2:22" x14ac:dyDescent="0.25">
      <c r="B335" s="256" t="s">
        <v>332</v>
      </c>
      <c r="C335" s="256" t="s">
        <v>344</v>
      </c>
      <c r="D335" s="256">
        <v>100</v>
      </c>
      <c r="E335" s="493" t="s">
        <v>541</v>
      </c>
      <c r="F335" s="493" t="s">
        <v>843</v>
      </c>
      <c r="G335" s="256" t="s">
        <v>1130</v>
      </c>
      <c r="H335" s="256" t="s">
        <v>1242</v>
      </c>
      <c r="I335" s="256" t="s">
        <v>1617</v>
      </c>
      <c r="J335" s="256">
        <v>83101</v>
      </c>
      <c r="K335" s="256">
        <v>1</v>
      </c>
      <c r="L335" s="256">
        <v>7</v>
      </c>
      <c r="M335" s="256">
        <v>7</v>
      </c>
      <c r="N335" s="256" t="s">
        <v>1266</v>
      </c>
      <c r="O335" s="256" t="s">
        <v>1617</v>
      </c>
      <c r="P335" s="256">
        <v>73</v>
      </c>
      <c r="Q335" s="256">
        <v>2</v>
      </c>
      <c r="R335" s="256">
        <v>0</v>
      </c>
      <c r="S335" s="256" t="s">
        <v>1864</v>
      </c>
      <c r="T335" s="256" t="s">
        <v>1865</v>
      </c>
      <c r="U335" s="256">
        <v>29169</v>
      </c>
      <c r="V335" s="256">
        <v>0</v>
      </c>
    </row>
    <row r="336" spans="2:22" x14ac:dyDescent="0.25">
      <c r="B336" s="256" t="s">
        <v>332</v>
      </c>
      <c r="C336" s="256" t="s">
        <v>344</v>
      </c>
      <c r="D336" s="256">
        <v>100</v>
      </c>
      <c r="E336" s="256" t="s">
        <v>1618</v>
      </c>
      <c r="F336" s="256" t="s">
        <v>1618</v>
      </c>
      <c r="G336" s="256" t="s">
        <v>1618</v>
      </c>
      <c r="H336" s="256" t="s">
        <v>1249</v>
      </c>
      <c r="I336" s="256" t="s">
        <v>1617</v>
      </c>
      <c r="J336" s="256">
        <v>83101</v>
      </c>
      <c r="K336" s="256">
        <v>1</v>
      </c>
      <c r="L336" s="256">
        <v>7</v>
      </c>
      <c r="M336" s="256">
        <v>5</v>
      </c>
      <c r="N336" s="256" t="s">
        <v>1270</v>
      </c>
      <c r="O336" s="256" t="s">
        <v>1617</v>
      </c>
      <c r="P336" s="256">
        <v>1537</v>
      </c>
      <c r="Q336" s="256">
        <v>2</v>
      </c>
      <c r="R336" s="256">
        <v>0</v>
      </c>
      <c r="S336" s="256" t="s">
        <v>1864</v>
      </c>
      <c r="T336" s="256" t="s">
        <v>1865</v>
      </c>
      <c r="U336" s="256">
        <v>0</v>
      </c>
      <c r="V336" s="256">
        <v>0</v>
      </c>
    </row>
    <row r="337" spans="2:22" x14ac:dyDescent="0.25">
      <c r="B337" s="256" t="s">
        <v>332</v>
      </c>
      <c r="C337" s="256" t="s">
        <v>344</v>
      </c>
      <c r="D337" s="256">
        <v>100</v>
      </c>
      <c r="E337" s="256" t="s">
        <v>1618</v>
      </c>
      <c r="F337" s="256" t="s">
        <v>1618</v>
      </c>
      <c r="G337" s="256" t="s">
        <v>1618</v>
      </c>
      <c r="H337" s="256" t="s">
        <v>1238</v>
      </c>
      <c r="I337" s="256" t="s">
        <v>1617</v>
      </c>
      <c r="J337" s="256">
        <v>83101</v>
      </c>
      <c r="K337" s="256">
        <v>1</v>
      </c>
      <c r="L337" s="256">
        <v>7</v>
      </c>
      <c r="M337" s="256">
        <v>8</v>
      </c>
      <c r="N337" s="256" t="s">
        <v>346</v>
      </c>
      <c r="O337" s="256" t="s">
        <v>1617</v>
      </c>
      <c r="P337" s="256">
        <v>286</v>
      </c>
      <c r="Q337" s="256">
        <v>2</v>
      </c>
      <c r="R337" s="256">
        <v>0</v>
      </c>
      <c r="S337" s="256" t="s">
        <v>1864</v>
      </c>
      <c r="T337" s="256" t="s">
        <v>1865</v>
      </c>
      <c r="U337" s="256">
        <v>0</v>
      </c>
      <c r="V337" s="256">
        <v>0</v>
      </c>
    </row>
    <row r="338" spans="2:22" x14ac:dyDescent="0.25">
      <c r="B338" s="256" t="s">
        <v>332</v>
      </c>
      <c r="C338" s="256" t="s">
        <v>344</v>
      </c>
      <c r="D338" s="256">
        <v>100</v>
      </c>
      <c r="E338" s="256" t="s">
        <v>1618</v>
      </c>
      <c r="F338" s="256" t="s">
        <v>1618</v>
      </c>
      <c r="G338" s="256" t="s">
        <v>1618</v>
      </c>
      <c r="H338" s="256" t="s">
        <v>1238</v>
      </c>
      <c r="I338" s="256" t="s">
        <v>1617</v>
      </c>
      <c r="J338" s="256">
        <v>83101</v>
      </c>
      <c r="K338" s="256">
        <v>1</v>
      </c>
      <c r="L338" s="256">
        <v>7</v>
      </c>
      <c r="M338" s="256">
        <v>7</v>
      </c>
      <c r="N338" s="256" t="s">
        <v>346</v>
      </c>
      <c r="O338" s="256" t="s">
        <v>1617</v>
      </c>
      <c r="P338" s="256">
        <v>277</v>
      </c>
      <c r="Q338" s="256">
        <v>2</v>
      </c>
      <c r="R338" s="256">
        <v>0</v>
      </c>
      <c r="S338" s="256" t="s">
        <v>1864</v>
      </c>
      <c r="T338" s="256" t="s">
        <v>1865</v>
      </c>
      <c r="U338" s="256">
        <v>0</v>
      </c>
      <c r="V338" s="256">
        <v>0</v>
      </c>
    </row>
    <row r="339" spans="2:22" x14ac:dyDescent="0.25">
      <c r="B339" s="256" t="s">
        <v>332</v>
      </c>
      <c r="C339" s="256" t="s">
        <v>344</v>
      </c>
      <c r="D339" s="256">
        <v>100</v>
      </c>
      <c r="E339" s="256" t="s">
        <v>1618</v>
      </c>
      <c r="F339" s="256" t="s">
        <v>1618</v>
      </c>
      <c r="G339" s="256" t="s">
        <v>1618</v>
      </c>
      <c r="H339" s="256" t="s">
        <v>1238</v>
      </c>
      <c r="I339" s="256" t="s">
        <v>1617</v>
      </c>
      <c r="J339" s="256">
        <v>83101</v>
      </c>
      <c r="K339" s="256">
        <v>1</v>
      </c>
      <c r="L339" s="256">
        <v>7</v>
      </c>
      <c r="M339" s="256">
        <v>8</v>
      </c>
      <c r="N339" s="256" t="s">
        <v>346</v>
      </c>
      <c r="O339" s="256" t="s">
        <v>1617</v>
      </c>
      <c r="P339" s="256">
        <v>226</v>
      </c>
      <c r="Q339" s="256">
        <v>2</v>
      </c>
      <c r="R339" s="256">
        <v>0</v>
      </c>
      <c r="S339" s="256" t="s">
        <v>1864</v>
      </c>
      <c r="T339" s="256" t="s">
        <v>1865</v>
      </c>
      <c r="U339" s="256">
        <v>0</v>
      </c>
      <c r="V339" s="256">
        <v>0</v>
      </c>
    </row>
    <row r="340" spans="2:22" x14ac:dyDescent="0.25">
      <c r="B340" s="256" t="s">
        <v>332</v>
      </c>
      <c r="C340" s="256" t="s">
        <v>344</v>
      </c>
      <c r="D340" s="256">
        <v>100</v>
      </c>
      <c r="E340" s="256" t="s">
        <v>1618</v>
      </c>
      <c r="F340" s="256" t="s">
        <v>1618</v>
      </c>
      <c r="G340" s="256" t="s">
        <v>1618</v>
      </c>
      <c r="H340" s="256" t="s">
        <v>1242</v>
      </c>
      <c r="I340" s="256" t="s">
        <v>1617</v>
      </c>
      <c r="J340" s="256">
        <v>83101</v>
      </c>
      <c r="K340" s="256">
        <v>1</v>
      </c>
      <c r="L340" s="256">
        <v>7</v>
      </c>
      <c r="M340" s="256">
        <v>7</v>
      </c>
      <c r="N340" s="256" t="s">
        <v>1266</v>
      </c>
      <c r="O340" s="256" t="s">
        <v>1617</v>
      </c>
      <c r="P340" s="256">
        <v>12</v>
      </c>
      <c r="Q340" s="256">
        <v>2</v>
      </c>
      <c r="R340" s="256">
        <v>0</v>
      </c>
      <c r="S340" s="256" t="s">
        <v>1864</v>
      </c>
      <c r="T340" s="256" t="s">
        <v>1865</v>
      </c>
      <c r="U340" s="256">
        <v>0</v>
      </c>
      <c r="V340" s="256">
        <v>0</v>
      </c>
    </row>
    <row r="341" spans="2:22" x14ac:dyDescent="0.25">
      <c r="B341" s="256" t="s">
        <v>332</v>
      </c>
      <c r="C341" s="256" t="s">
        <v>344</v>
      </c>
      <c r="D341" s="256">
        <v>100</v>
      </c>
      <c r="E341" s="256" t="s">
        <v>1618</v>
      </c>
      <c r="F341" s="256" t="s">
        <v>1618</v>
      </c>
      <c r="G341" s="256" t="s">
        <v>1618</v>
      </c>
      <c r="H341" s="256" t="s">
        <v>1246</v>
      </c>
      <c r="I341" s="256" t="s">
        <v>1617</v>
      </c>
      <c r="J341" s="256">
        <v>83101</v>
      </c>
      <c r="K341" s="256">
        <v>1</v>
      </c>
      <c r="L341" s="256">
        <v>7</v>
      </c>
      <c r="M341" s="256">
        <v>8</v>
      </c>
      <c r="N341" s="256" t="s">
        <v>348</v>
      </c>
      <c r="O341" s="256" t="s">
        <v>1617</v>
      </c>
      <c r="P341" s="256">
        <v>14</v>
      </c>
      <c r="Q341" s="256">
        <v>2</v>
      </c>
      <c r="R341" s="256">
        <v>0</v>
      </c>
      <c r="S341" s="256" t="s">
        <v>1864</v>
      </c>
      <c r="T341" s="256" t="s">
        <v>1865</v>
      </c>
      <c r="U341" s="256">
        <v>0</v>
      </c>
      <c r="V341" s="256">
        <v>0</v>
      </c>
    </row>
    <row r="342" spans="2:22" x14ac:dyDescent="0.25">
      <c r="B342" s="256" t="s">
        <v>332</v>
      </c>
      <c r="C342" s="256" t="s">
        <v>344</v>
      </c>
      <c r="D342" s="256">
        <v>100</v>
      </c>
      <c r="E342" s="256" t="s">
        <v>1618</v>
      </c>
      <c r="F342" s="256" t="s">
        <v>1618</v>
      </c>
      <c r="G342" s="256" t="s">
        <v>1618</v>
      </c>
      <c r="H342" s="256" t="s">
        <v>1246</v>
      </c>
      <c r="I342" s="256" t="s">
        <v>1617</v>
      </c>
      <c r="J342" s="256">
        <v>83101</v>
      </c>
      <c r="K342" s="256">
        <v>1</v>
      </c>
      <c r="L342" s="256">
        <v>7</v>
      </c>
      <c r="M342" s="256">
        <v>7</v>
      </c>
      <c r="N342" s="256" t="s">
        <v>348</v>
      </c>
      <c r="O342" s="256" t="s">
        <v>1617</v>
      </c>
      <c r="P342" s="256">
        <v>35</v>
      </c>
      <c r="Q342" s="256">
        <v>2</v>
      </c>
      <c r="R342" s="256">
        <v>0</v>
      </c>
      <c r="S342" s="256" t="s">
        <v>1864</v>
      </c>
      <c r="T342" s="256" t="s">
        <v>1865</v>
      </c>
      <c r="U342" s="256">
        <v>0</v>
      </c>
      <c r="V342" s="256">
        <v>0</v>
      </c>
    </row>
    <row r="343" spans="2:22" x14ac:dyDescent="0.25">
      <c r="B343" s="256" t="s">
        <v>332</v>
      </c>
      <c r="C343" s="256" t="s">
        <v>344</v>
      </c>
      <c r="D343" s="256">
        <v>100</v>
      </c>
      <c r="E343" s="256" t="s">
        <v>1618</v>
      </c>
      <c r="F343" s="256" t="s">
        <v>1618</v>
      </c>
      <c r="G343" s="256" t="s">
        <v>1618</v>
      </c>
      <c r="H343" s="256" t="s">
        <v>1238</v>
      </c>
      <c r="I343" s="256" t="s">
        <v>1617</v>
      </c>
      <c r="J343" s="256">
        <v>83101</v>
      </c>
      <c r="K343" s="256">
        <v>1</v>
      </c>
      <c r="L343" s="256">
        <v>7</v>
      </c>
      <c r="M343" s="256">
        <v>5</v>
      </c>
      <c r="N343" s="256" t="s">
        <v>346</v>
      </c>
      <c r="O343" s="256" t="s">
        <v>1617</v>
      </c>
      <c r="P343" s="256">
        <v>40</v>
      </c>
      <c r="Q343" s="256">
        <v>2</v>
      </c>
      <c r="R343" s="256">
        <v>0</v>
      </c>
      <c r="S343" s="256" t="s">
        <v>1864</v>
      </c>
      <c r="T343" s="256" t="s">
        <v>1865</v>
      </c>
      <c r="U343" s="256">
        <v>0</v>
      </c>
      <c r="V343" s="256">
        <v>0</v>
      </c>
    </row>
    <row r="344" spans="2:22" x14ac:dyDescent="0.25">
      <c r="B344" s="256" t="s">
        <v>332</v>
      </c>
      <c r="C344" s="256" t="s">
        <v>344</v>
      </c>
      <c r="D344" s="256">
        <v>100</v>
      </c>
      <c r="E344" s="256" t="s">
        <v>1618</v>
      </c>
      <c r="F344" s="256" t="s">
        <v>1618</v>
      </c>
      <c r="G344" s="256" t="s">
        <v>1618</v>
      </c>
      <c r="H344" s="256" t="s">
        <v>1243</v>
      </c>
      <c r="I344" s="256" t="s">
        <v>1617</v>
      </c>
      <c r="J344" s="256">
        <v>83101</v>
      </c>
      <c r="K344" s="256">
        <v>1</v>
      </c>
      <c r="L344" s="256">
        <v>7</v>
      </c>
      <c r="M344" s="256">
        <v>6</v>
      </c>
      <c r="N344" s="256" t="s">
        <v>1267</v>
      </c>
      <c r="O344" s="256" t="s">
        <v>1617</v>
      </c>
      <c r="P344" s="256">
        <v>50</v>
      </c>
      <c r="Q344" s="256">
        <v>2</v>
      </c>
      <c r="R344" s="256">
        <v>0</v>
      </c>
      <c r="S344" s="256" t="s">
        <v>1864</v>
      </c>
      <c r="T344" s="256" t="s">
        <v>1865</v>
      </c>
      <c r="U344" s="256">
        <v>0</v>
      </c>
      <c r="V344" s="256">
        <v>0</v>
      </c>
    </row>
    <row r="345" spans="2:22" x14ac:dyDescent="0.25">
      <c r="B345" s="256" t="s">
        <v>332</v>
      </c>
      <c r="C345" s="256" t="s">
        <v>344</v>
      </c>
      <c r="D345" s="256">
        <v>100</v>
      </c>
      <c r="E345" s="256" t="s">
        <v>1618</v>
      </c>
      <c r="F345" s="256" t="s">
        <v>1618</v>
      </c>
      <c r="G345" s="256" t="s">
        <v>1618</v>
      </c>
      <c r="H345" s="256" t="s">
        <v>1239</v>
      </c>
      <c r="I345" s="256" t="s">
        <v>1617</v>
      </c>
      <c r="J345" s="256">
        <v>83101</v>
      </c>
      <c r="K345" s="256">
        <v>1</v>
      </c>
      <c r="L345" s="256">
        <v>7</v>
      </c>
      <c r="M345" s="256">
        <v>6</v>
      </c>
      <c r="N345" s="256" t="s">
        <v>349</v>
      </c>
      <c r="O345" s="256" t="s">
        <v>1617</v>
      </c>
      <c r="P345" s="256">
        <v>55</v>
      </c>
      <c r="Q345" s="256">
        <v>2</v>
      </c>
      <c r="R345" s="256">
        <v>0</v>
      </c>
      <c r="S345" s="256" t="s">
        <v>1864</v>
      </c>
      <c r="T345" s="256" t="s">
        <v>1865</v>
      </c>
      <c r="U345" s="256">
        <v>0</v>
      </c>
      <c r="V345" s="256">
        <v>0</v>
      </c>
    </row>
    <row r="346" spans="2:22" x14ac:dyDescent="0.25">
      <c r="B346" s="256" t="s">
        <v>332</v>
      </c>
      <c r="C346" s="256" t="s">
        <v>344</v>
      </c>
      <c r="D346" s="256">
        <v>100</v>
      </c>
      <c r="E346" s="256" t="s">
        <v>1618</v>
      </c>
      <c r="F346" s="256" t="s">
        <v>1618</v>
      </c>
      <c r="G346" s="256" t="s">
        <v>1618</v>
      </c>
      <c r="H346" s="256" t="s">
        <v>1243</v>
      </c>
      <c r="I346" s="256" t="s">
        <v>1617</v>
      </c>
      <c r="J346" s="256">
        <v>83101</v>
      </c>
      <c r="K346" s="256">
        <v>1</v>
      </c>
      <c r="L346" s="256">
        <v>7</v>
      </c>
      <c r="M346" s="256">
        <v>9</v>
      </c>
      <c r="N346" s="256" t="s">
        <v>1267</v>
      </c>
      <c r="O346" s="256" t="s">
        <v>1617</v>
      </c>
      <c r="P346" s="256">
        <v>58</v>
      </c>
      <c r="Q346" s="256">
        <v>2</v>
      </c>
      <c r="R346" s="256">
        <v>0</v>
      </c>
      <c r="S346" s="256" t="s">
        <v>1864</v>
      </c>
      <c r="T346" s="256" t="s">
        <v>1865</v>
      </c>
      <c r="U346" s="256">
        <v>0</v>
      </c>
      <c r="V346" s="256">
        <v>0</v>
      </c>
    </row>
    <row r="347" spans="2:22" x14ac:dyDescent="0.25">
      <c r="B347" s="256" t="s">
        <v>332</v>
      </c>
      <c r="C347" s="256" t="s">
        <v>344</v>
      </c>
      <c r="D347" s="256">
        <v>100</v>
      </c>
      <c r="E347" s="256" t="s">
        <v>1618</v>
      </c>
      <c r="F347" s="256" t="s">
        <v>1618</v>
      </c>
      <c r="G347" s="256" t="s">
        <v>1618</v>
      </c>
      <c r="H347" s="256" t="s">
        <v>1243</v>
      </c>
      <c r="I347" s="256" t="s">
        <v>1617</v>
      </c>
      <c r="J347" s="256">
        <v>83101</v>
      </c>
      <c r="K347" s="256">
        <v>1</v>
      </c>
      <c r="L347" s="256">
        <v>7</v>
      </c>
      <c r="M347" s="256">
        <v>8</v>
      </c>
      <c r="N347" s="256" t="s">
        <v>1267</v>
      </c>
      <c r="O347" s="256" t="s">
        <v>1617</v>
      </c>
      <c r="P347" s="256">
        <v>62</v>
      </c>
      <c r="Q347" s="256">
        <v>2</v>
      </c>
      <c r="R347" s="256">
        <v>0</v>
      </c>
      <c r="S347" s="256" t="s">
        <v>1864</v>
      </c>
      <c r="T347" s="256" t="s">
        <v>1865</v>
      </c>
      <c r="U347" s="256">
        <v>0</v>
      </c>
      <c r="V347" s="256">
        <v>0</v>
      </c>
    </row>
    <row r="348" spans="2:22" x14ac:dyDescent="0.25">
      <c r="B348" s="256" t="s">
        <v>332</v>
      </c>
      <c r="C348" s="256" t="s">
        <v>344</v>
      </c>
      <c r="D348" s="256">
        <v>100</v>
      </c>
      <c r="E348" s="256" t="s">
        <v>1618</v>
      </c>
      <c r="F348" s="256" t="s">
        <v>1618</v>
      </c>
      <c r="G348" s="256" t="s">
        <v>1618</v>
      </c>
      <c r="H348" s="256" t="s">
        <v>1246</v>
      </c>
      <c r="I348" s="256" t="s">
        <v>1617</v>
      </c>
      <c r="J348" s="256">
        <v>83101</v>
      </c>
      <c r="K348" s="256">
        <v>1</v>
      </c>
      <c r="L348" s="256">
        <v>7</v>
      </c>
      <c r="M348" s="256">
        <v>7</v>
      </c>
      <c r="N348" s="256" t="s">
        <v>348</v>
      </c>
      <c r="O348" s="256" t="s">
        <v>1617</v>
      </c>
      <c r="P348" s="256">
        <v>90</v>
      </c>
      <c r="Q348" s="256">
        <v>2</v>
      </c>
      <c r="R348" s="256">
        <v>0</v>
      </c>
      <c r="S348" s="256" t="s">
        <v>1864</v>
      </c>
      <c r="T348" s="256" t="s">
        <v>1865</v>
      </c>
      <c r="U348" s="256">
        <v>0</v>
      </c>
      <c r="V348" s="256">
        <v>0</v>
      </c>
    </row>
    <row r="349" spans="2:22" x14ac:dyDescent="0.25">
      <c r="B349" s="256" t="s">
        <v>332</v>
      </c>
      <c r="C349" s="256" t="s">
        <v>344</v>
      </c>
      <c r="D349" s="256">
        <v>100</v>
      </c>
      <c r="E349" s="256" t="s">
        <v>1618</v>
      </c>
      <c r="F349" s="256" t="s">
        <v>1618</v>
      </c>
      <c r="G349" s="256" t="s">
        <v>1618</v>
      </c>
      <c r="H349" s="256" t="s">
        <v>1246</v>
      </c>
      <c r="I349" s="256" t="s">
        <v>1617</v>
      </c>
      <c r="J349" s="256">
        <v>83101</v>
      </c>
      <c r="K349" s="256">
        <v>1</v>
      </c>
      <c r="L349" s="256">
        <v>7</v>
      </c>
      <c r="M349" s="256">
        <v>7</v>
      </c>
      <c r="N349" s="256" t="s">
        <v>348</v>
      </c>
      <c r="O349" s="256" t="s">
        <v>1617</v>
      </c>
      <c r="P349" s="256">
        <v>92</v>
      </c>
      <c r="Q349" s="256">
        <v>2</v>
      </c>
      <c r="R349" s="256">
        <v>0</v>
      </c>
      <c r="S349" s="256" t="s">
        <v>1864</v>
      </c>
      <c r="T349" s="256" t="s">
        <v>1865</v>
      </c>
      <c r="U349" s="256">
        <v>0</v>
      </c>
      <c r="V349" s="256">
        <v>0</v>
      </c>
    </row>
    <row r="350" spans="2:22" x14ac:dyDescent="0.25">
      <c r="B350" s="256" t="s">
        <v>332</v>
      </c>
      <c r="C350" s="256" t="s">
        <v>344</v>
      </c>
      <c r="D350" s="256">
        <v>100</v>
      </c>
      <c r="E350" s="256" t="s">
        <v>1618</v>
      </c>
      <c r="F350" s="256" t="s">
        <v>1618</v>
      </c>
      <c r="G350" s="256" t="s">
        <v>1618</v>
      </c>
      <c r="H350" s="256" t="s">
        <v>1242</v>
      </c>
      <c r="I350" s="256" t="s">
        <v>1617</v>
      </c>
      <c r="J350" s="256">
        <v>83101</v>
      </c>
      <c r="K350" s="256">
        <v>1</v>
      </c>
      <c r="L350" s="256">
        <v>7</v>
      </c>
      <c r="M350" s="256">
        <v>10</v>
      </c>
      <c r="N350" s="256" t="s">
        <v>1266</v>
      </c>
      <c r="O350" s="256" t="s">
        <v>1617</v>
      </c>
      <c r="P350" s="256">
        <v>110</v>
      </c>
      <c r="Q350" s="256">
        <v>2</v>
      </c>
      <c r="R350" s="256">
        <v>0</v>
      </c>
      <c r="S350" s="256" t="s">
        <v>1864</v>
      </c>
      <c r="T350" s="256" t="s">
        <v>1865</v>
      </c>
      <c r="U350" s="256">
        <v>0</v>
      </c>
      <c r="V350" s="256">
        <v>0</v>
      </c>
    </row>
    <row r="351" spans="2:22" x14ac:dyDescent="0.25">
      <c r="B351" s="256" t="s">
        <v>332</v>
      </c>
      <c r="C351" s="256" t="s">
        <v>344</v>
      </c>
      <c r="D351" s="256">
        <v>100</v>
      </c>
      <c r="E351" s="256" t="s">
        <v>1618</v>
      </c>
      <c r="F351" s="256" t="s">
        <v>1618</v>
      </c>
      <c r="G351" s="256" t="s">
        <v>1618</v>
      </c>
      <c r="H351" s="256" t="s">
        <v>1239</v>
      </c>
      <c r="I351" s="256" t="s">
        <v>1617</v>
      </c>
      <c r="J351" s="256">
        <v>83101</v>
      </c>
      <c r="K351" s="256">
        <v>1</v>
      </c>
      <c r="L351" s="256">
        <v>7</v>
      </c>
      <c r="M351" s="256">
        <v>7</v>
      </c>
      <c r="N351" s="256" t="s">
        <v>349</v>
      </c>
      <c r="O351" s="256" t="s">
        <v>1617</v>
      </c>
      <c r="P351" s="256">
        <v>115</v>
      </c>
      <c r="Q351" s="256">
        <v>2</v>
      </c>
      <c r="R351" s="256">
        <v>0</v>
      </c>
      <c r="S351" s="256" t="s">
        <v>1864</v>
      </c>
      <c r="T351" s="256" t="s">
        <v>1865</v>
      </c>
      <c r="U351" s="256">
        <v>0</v>
      </c>
      <c r="V351" s="256">
        <v>0</v>
      </c>
    </row>
    <row r="352" spans="2:22" x14ac:dyDescent="0.25">
      <c r="B352" s="256" t="s">
        <v>332</v>
      </c>
      <c r="C352" s="256" t="s">
        <v>344</v>
      </c>
      <c r="D352" s="256">
        <v>100</v>
      </c>
      <c r="E352" s="256" t="s">
        <v>1618</v>
      </c>
      <c r="F352" s="256" t="s">
        <v>1618</v>
      </c>
      <c r="G352" s="256" t="s">
        <v>1618</v>
      </c>
      <c r="H352" s="256" t="s">
        <v>1246</v>
      </c>
      <c r="I352" s="256" t="s">
        <v>1617</v>
      </c>
      <c r="J352" s="256">
        <v>83101</v>
      </c>
      <c r="K352" s="256">
        <v>1</v>
      </c>
      <c r="L352" s="256">
        <v>7</v>
      </c>
      <c r="M352" s="256">
        <v>6</v>
      </c>
      <c r="N352" s="256" t="s">
        <v>348</v>
      </c>
      <c r="O352" s="256" t="s">
        <v>1617</v>
      </c>
      <c r="P352" s="256">
        <v>133</v>
      </c>
      <c r="Q352" s="256">
        <v>2</v>
      </c>
      <c r="R352" s="256">
        <v>0</v>
      </c>
      <c r="S352" s="256" t="s">
        <v>1864</v>
      </c>
      <c r="T352" s="256" t="s">
        <v>1865</v>
      </c>
      <c r="U352" s="256">
        <v>0</v>
      </c>
      <c r="V352" s="256">
        <v>0</v>
      </c>
    </row>
    <row r="353" spans="2:22" x14ac:dyDescent="0.25">
      <c r="B353" s="256" t="s">
        <v>332</v>
      </c>
      <c r="C353" s="256" t="s">
        <v>344</v>
      </c>
      <c r="D353" s="256">
        <v>100</v>
      </c>
      <c r="E353" s="256" t="s">
        <v>1618</v>
      </c>
      <c r="F353" s="256" t="s">
        <v>1618</v>
      </c>
      <c r="G353" s="256" t="s">
        <v>1618</v>
      </c>
      <c r="H353" s="256" t="s">
        <v>1238</v>
      </c>
      <c r="I353" s="256" t="s">
        <v>1617</v>
      </c>
      <c r="J353" s="256">
        <v>83101</v>
      </c>
      <c r="K353" s="256">
        <v>1</v>
      </c>
      <c r="L353" s="256">
        <v>7</v>
      </c>
      <c r="M353" s="256">
        <v>8</v>
      </c>
      <c r="N353" s="256" t="s">
        <v>346</v>
      </c>
      <c r="O353" s="256" t="s">
        <v>1617</v>
      </c>
      <c r="P353" s="256">
        <v>159</v>
      </c>
      <c r="Q353" s="256">
        <v>2</v>
      </c>
      <c r="R353" s="256">
        <v>0</v>
      </c>
      <c r="S353" s="256" t="s">
        <v>1864</v>
      </c>
      <c r="T353" s="256" t="s">
        <v>1865</v>
      </c>
      <c r="U353" s="256">
        <v>0</v>
      </c>
      <c r="V353" s="256">
        <v>0</v>
      </c>
    </row>
    <row r="354" spans="2:22" x14ac:dyDescent="0.25">
      <c r="B354" s="256" t="s">
        <v>332</v>
      </c>
      <c r="C354" s="256" t="s">
        <v>344</v>
      </c>
      <c r="D354" s="256">
        <v>100</v>
      </c>
      <c r="E354" s="256" t="s">
        <v>1618</v>
      </c>
      <c r="F354" s="256" t="s">
        <v>1618</v>
      </c>
      <c r="G354" s="256" t="s">
        <v>1618</v>
      </c>
      <c r="H354" s="256" t="s">
        <v>1238</v>
      </c>
      <c r="I354" s="256" t="s">
        <v>1617</v>
      </c>
      <c r="J354" s="256">
        <v>83101</v>
      </c>
      <c r="K354" s="256">
        <v>1</v>
      </c>
      <c r="L354" s="256">
        <v>7</v>
      </c>
      <c r="M354" s="256">
        <v>8</v>
      </c>
      <c r="N354" s="256" t="s">
        <v>346</v>
      </c>
      <c r="O354" s="256" t="s">
        <v>1617</v>
      </c>
      <c r="P354" s="256">
        <v>175</v>
      </c>
      <c r="Q354" s="256">
        <v>2</v>
      </c>
      <c r="R354" s="256">
        <v>0</v>
      </c>
      <c r="S354" s="256" t="s">
        <v>1864</v>
      </c>
      <c r="T354" s="256" t="s">
        <v>1865</v>
      </c>
      <c r="U354" s="256">
        <v>0</v>
      </c>
      <c r="V354" s="256">
        <v>0</v>
      </c>
    </row>
    <row r="355" spans="2:22" x14ac:dyDescent="0.25">
      <c r="B355" s="256" t="s">
        <v>332</v>
      </c>
      <c r="C355" s="256" t="s">
        <v>344</v>
      </c>
      <c r="D355" s="256">
        <v>100</v>
      </c>
      <c r="E355" s="256" t="s">
        <v>1618</v>
      </c>
      <c r="F355" s="256" t="s">
        <v>1618</v>
      </c>
      <c r="G355" s="256" t="s">
        <v>1618</v>
      </c>
      <c r="H355" s="256" t="s">
        <v>1238</v>
      </c>
      <c r="I355" s="256" t="s">
        <v>1617</v>
      </c>
      <c r="J355" s="256">
        <v>83101</v>
      </c>
      <c r="K355" s="256">
        <v>1</v>
      </c>
      <c r="L355" s="256">
        <v>7</v>
      </c>
      <c r="M355" s="256">
        <v>5</v>
      </c>
      <c r="N355" s="256" t="s">
        <v>346</v>
      </c>
      <c r="O355" s="256" t="s">
        <v>1617</v>
      </c>
      <c r="P355" s="256">
        <v>180</v>
      </c>
      <c r="Q355" s="256">
        <v>2</v>
      </c>
      <c r="R355" s="256">
        <v>0</v>
      </c>
      <c r="S355" s="256" t="s">
        <v>1864</v>
      </c>
      <c r="T355" s="256" t="s">
        <v>1865</v>
      </c>
      <c r="U355" s="256">
        <v>0</v>
      </c>
      <c r="V355" s="256">
        <v>0</v>
      </c>
    </row>
    <row r="356" spans="2:22" x14ac:dyDescent="0.25">
      <c r="B356" s="256" t="s">
        <v>332</v>
      </c>
      <c r="C356" s="256" t="s">
        <v>344</v>
      </c>
      <c r="D356" s="256">
        <v>100</v>
      </c>
      <c r="E356" s="256" t="s">
        <v>1618</v>
      </c>
      <c r="F356" s="256" t="s">
        <v>1618</v>
      </c>
      <c r="G356" s="256" t="s">
        <v>1618</v>
      </c>
      <c r="H356" s="256" t="s">
        <v>1238</v>
      </c>
      <c r="I356" s="256" t="s">
        <v>1617</v>
      </c>
      <c r="J356" s="256">
        <v>83101</v>
      </c>
      <c r="K356" s="256">
        <v>1</v>
      </c>
      <c r="L356" s="256">
        <v>7</v>
      </c>
      <c r="M356" s="256">
        <v>6</v>
      </c>
      <c r="N356" s="256" t="s">
        <v>346</v>
      </c>
      <c r="O356" s="256" t="s">
        <v>1617</v>
      </c>
      <c r="P356" s="256">
        <v>192</v>
      </c>
      <c r="Q356" s="256">
        <v>2</v>
      </c>
      <c r="R356" s="256">
        <v>0</v>
      </c>
      <c r="S356" s="256" t="s">
        <v>1864</v>
      </c>
      <c r="T356" s="256" t="s">
        <v>1865</v>
      </c>
      <c r="U356" s="256">
        <v>0</v>
      </c>
      <c r="V356" s="256">
        <v>0</v>
      </c>
    </row>
    <row r="357" spans="2:22" x14ac:dyDescent="0.25">
      <c r="B357" s="256" t="s">
        <v>332</v>
      </c>
      <c r="C357" s="256" t="s">
        <v>344</v>
      </c>
      <c r="D357" s="256">
        <v>100</v>
      </c>
      <c r="E357" s="256" t="s">
        <v>1618</v>
      </c>
      <c r="F357" s="256" t="s">
        <v>1618</v>
      </c>
      <c r="G357" s="256" t="s">
        <v>1618</v>
      </c>
      <c r="H357" s="256" t="s">
        <v>1238</v>
      </c>
      <c r="I357" s="256" t="s">
        <v>1617</v>
      </c>
      <c r="J357" s="256">
        <v>83101</v>
      </c>
      <c r="K357" s="256">
        <v>1</v>
      </c>
      <c r="L357" s="256">
        <v>7</v>
      </c>
      <c r="M357" s="256">
        <v>8</v>
      </c>
      <c r="N357" s="256" t="s">
        <v>346</v>
      </c>
      <c r="O357" s="256" t="s">
        <v>1617</v>
      </c>
      <c r="P357" s="256">
        <v>217</v>
      </c>
      <c r="Q357" s="256">
        <v>2</v>
      </c>
      <c r="R357" s="256">
        <v>0</v>
      </c>
      <c r="S357" s="256" t="s">
        <v>1864</v>
      </c>
      <c r="T357" s="256" t="s">
        <v>1865</v>
      </c>
      <c r="U357" s="256">
        <v>0</v>
      </c>
      <c r="V357" s="256">
        <v>0</v>
      </c>
    </row>
    <row r="358" spans="2:22" x14ac:dyDescent="0.25">
      <c r="B358" s="256" t="s">
        <v>332</v>
      </c>
      <c r="C358" s="256" t="s">
        <v>344</v>
      </c>
      <c r="D358" s="256">
        <v>100</v>
      </c>
      <c r="E358" s="256" t="s">
        <v>1618</v>
      </c>
      <c r="F358" s="256" t="s">
        <v>1618</v>
      </c>
      <c r="G358" s="256" t="s">
        <v>1618</v>
      </c>
      <c r="H358" s="256" t="s">
        <v>1238</v>
      </c>
      <c r="I358" s="256" t="s">
        <v>1617</v>
      </c>
      <c r="J358" s="256">
        <v>83101</v>
      </c>
      <c r="K358" s="256">
        <v>1</v>
      </c>
      <c r="L358" s="256">
        <v>7</v>
      </c>
      <c r="M358" s="256">
        <v>6</v>
      </c>
      <c r="N358" s="256" t="s">
        <v>346</v>
      </c>
      <c r="O358" s="256" t="s">
        <v>1617</v>
      </c>
      <c r="P358" s="256">
        <v>232</v>
      </c>
      <c r="Q358" s="256">
        <v>2</v>
      </c>
      <c r="R358" s="256">
        <v>0</v>
      </c>
      <c r="S358" s="256" t="s">
        <v>1864</v>
      </c>
      <c r="T358" s="256" t="s">
        <v>1865</v>
      </c>
      <c r="U358" s="256">
        <v>0</v>
      </c>
      <c r="V358" s="256">
        <v>0</v>
      </c>
    </row>
    <row r="359" spans="2:22" x14ac:dyDescent="0.25">
      <c r="B359" s="256" t="s">
        <v>332</v>
      </c>
      <c r="C359" s="256" t="s">
        <v>344</v>
      </c>
      <c r="D359" s="256">
        <v>100</v>
      </c>
      <c r="E359" s="256" t="s">
        <v>1618</v>
      </c>
      <c r="F359" s="256" t="s">
        <v>1618</v>
      </c>
      <c r="G359" s="256" t="s">
        <v>1618</v>
      </c>
      <c r="H359" s="256" t="s">
        <v>1238</v>
      </c>
      <c r="I359" s="256" t="s">
        <v>1617</v>
      </c>
      <c r="J359" s="256">
        <v>83101</v>
      </c>
      <c r="K359" s="256">
        <v>1</v>
      </c>
      <c r="L359" s="256">
        <v>7</v>
      </c>
      <c r="M359" s="256">
        <v>8</v>
      </c>
      <c r="N359" s="256" t="s">
        <v>346</v>
      </c>
      <c r="O359" s="256" t="s">
        <v>1617</v>
      </c>
      <c r="P359" s="256">
        <v>256</v>
      </c>
      <c r="Q359" s="256">
        <v>2</v>
      </c>
      <c r="R359" s="256">
        <v>0</v>
      </c>
      <c r="S359" s="256" t="s">
        <v>1864</v>
      </c>
      <c r="T359" s="256" t="s">
        <v>1865</v>
      </c>
      <c r="U359" s="256">
        <v>0</v>
      </c>
      <c r="V359" s="256">
        <v>0</v>
      </c>
    </row>
    <row r="360" spans="2:22" x14ac:dyDescent="0.25">
      <c r="B360" s="256" t="s">
        <v>332</v>
      </c>
      <c r="C360" s="256" t="s">
        <v>344</v>
      </c>
      <c r="D360" s="256">
        <v>100</v>
      </c>
      <c r="E360" s="256" t="s">
        <v>1618</v>
      </c>
      <c r="F360" s="256" t="s">
        <v>1618</v>
      </c>
      <c r="G360" s="256" t="s">
        <v>1618</v>
      </c>
      <c r="H360" s="256" t="s">
        <v>1242</v>
      </c>
      <c r="I360" s="256" t="s">
        <v>1617</v>
      </c>
      <c r="J360" s="256">
        <v>83101</v>
      </c>
      <c r="K360" s="256">
        <v>1</v>
      </c>
      <c r="L360" s="256">
        <v>7</v>
      </c>
      <c r="M360" s="256">
        <v>3</v>
      </c>
      <c r="N360" s="256" t="s">
        <v>1266</v>
      </c>
      <c r="O360" s="256" t="s">
        <v>1617</v>
      </c>
      <c r="P360" s="256">
        <v>257</v>
      </c>
      <c r="Q360" s="256">
        <v>2</v>
      </c>
      <c r="R360" s="256">
        <v>0</v>
      </c>
      <c r="S360" s="256" t="s">
        <v>1864</v>
      </c>
      <c r="T360" s="256" t="s">
        <v>1865</v>
      </c>
      <c r="U360" s="256">
        <v>0</v>
      </c>
      <c r="V360" s="256">
        <v>0</v>
      </c>
    </row>
    <row r="361" spans="2:22" x14ac:dyDescent="0.25">
      <c r="B361" s="256" t="s">
        <v>332</v>
      </c>
      <c r="C361" s="256" t="s">
        <v>344</v>
      </c>
      <c r="D361" s="256">
        <v>100</v>
      </c>
      <c r="E361" s="256" t="s">
        <v>1618</v>
      </c>
      <c r="F361" s="256" t="s">
        <v>1618</v>
      </c>
      <c r="G361" s="256" t="s">
        <v>1618</v>
      </c>
      <c r="H361" s="256" t="s">
        <v>1238</v>
      </c>
      <c r="I361" s="256" t="s">
        <v>1617</v>
      </c>
      <c r="J361" s="256">
        <v>83101</v>
      </c>
      <c r="K361" s="256">
        <v>1</v>
      </c>
      <c r="L361" s="256">
        <v>7</v>
      </c>
      <c r="M361" s="256">
        <v>7</v>
      </c>
      <c r="N361" s="256" t="s">
        <v>346</v>
      </c>
      <c r="O361" s="256" t="s">
        <v>1617</v>
      </c>
      <c r="P361" s="256">
        <v>271</v>
      </c>
      <c r="Q361" s="256">
        <v>2</v>
      </c>
      <c r="R361" s="256">
        <v>0</v>
      </c>
      <c r="S361" s="256" t="s">
        <v>1864</v>
      </c>
      <c r="T361" s="256" t="s">
        <v>1865</v>
      </c>
      <c r="U361" s="256">
        <v>0</v>
      </c>
      <c r="V361" s="256">
        <v>0</v>
      </c>
    </row>
    <row r="362" spans="2:22" x14ac:dyDescent="0.25">
      <c r="B362" s="256" t="s">
        <v>332</v>
      </c>
      <c r="C362" s="256" t="s">
        <v>344</v>
      </c>
      <c r="D362" s="256">
        <v>100</v>
      </c>
      <c r="E362" s="256" t="s">
        <v>1618</v>
      </c>
      <c r="F362" s="256" t="s">
        <v>1618</v>
      </c>
      <c r="G362" s="256" t="s">
        <v>1618</v>
      </c>
      <c r="H362" s="256" t="s">
        <v>1242</v>
      </c>
      <c r="I362" s="256" t="s">
        <v>1617</v>
      </c>
      <c r="J362" s="256">
        <v>83101</v>
      </c>
      <c r="K362" s="256">
        <v>1</v>
      </c>
      <c r="L362" s="256">
        <v>7</v>
      </c>
      <c r="M362" s="256">
        <v>6</v>
      </c>
      <c r="N362" s="256" t="s">
        <v>1266</v>
      </c>
      <c r="O362" s="256" t="s">
        <v>1617</v>
      </c>
      <c r="P362" s="256">
        <v>283</v>
      </c>
      <c r="Q362" s="256">
        <v>2</v>
      </c>
      <c r="R362" s="256">
        <v>0</v>
      </c>
      <c r="S362" s="256" t="s">
        <v>1864</v>
      </c>
      <c r="T362" s="256" t="s">
        <v>1865</v>
      </c>
      <c r="U362" s="256">
        <v>0</v>
      </c>
      <c r="V362" s="256">
        <v>0</v>
      </c>
    </row>
    <row r="363" spans="2:22" x14ac:dyDescent="0.25">
      <c r="B363" s="256" t="s">
        <v>332</v>
      </c>
      <c r="C363" s="256" t="s">
        <v>344</v>
      </c>
      <c r="D363" s="256">
        <v>100</v>
      </c>
      <c r="E363" s="256" t="s">
        <v>1618</v>
      </c>
      <c r="F363" s="256" t="s">
        <v>1618</v>
      </c>
      <c r="G363" s="256" t="s">
        <v>1618</v>
      </c>
      <c r="H363" s="256" t="s">
        <v>1238</v>
      </c>
      <c r="I363" s="256" t="s">
        <v>1617</v>
      </c>
      <c r="J363" s="256">
        <v>83101</v>
      </c>
      <c r="K363" s="256">
        <v>1</v>
      </c>
      <c r="L363" s="256">
        <v>7</v>
      </c>
      <c r="M363" s="256">
        <v>7</v>
      </c>
      <c r="N363" s="256" t="s">
        <v>346</v>
      </c>
      <c r="O363" s="256" t="s">
        <v>1617</v>
      </c>
      <c r="P363" s="256">
        <v>300</v>
      </c>
      <c r="Q363" s="256">
        <v>2</v>
      </c>
      <c r="R363" s="256">
        <v>0</v>
      </c>
      <c r="S363" s="256" t="s">
        <v>1864</v>
      </c>
      <c r="T363" s="256" t="s">
        <v>1865</v>
      </c>
      <c r="U363" s="256">
        <v>0</v>
      </c>
      <c r="V363" s="256">
        <v>0</v>
      </c>
    </row>
    <row r="364" spans="2:22" x14ac:dyDescent="0.25">
      <c r="B364" s="256" t="s">
        <v>332</v>
      </c>
      <c r="C364" s="256" t="s">
        <v>344</v>
      </c>
      <c r="D364" s="256">
        <v>100</v>
      </c>
      <c r="E364" s="256" t="s">
        <v>1618</v>
      </c>
      <c r="F364" s="256" t="s">
        <v>1618</v>
      </c>
      <c r="G364" s="256" t="s">
        <v>1618</v>
      </c>
      <c r="H364" s="256" t="s">
        <v>1242</v>
      </c>
      <c r="I364" s="256" t="s">
        <v>1617</v>
      </c>
      <c r="J364" s="256">
        <v>83101</v>
      </c>
      <c r="K364" s="256">
        <v>1</v>
      </c>
      <c r="L364" s="256">
        <v>7</v>
      </c>
      <c r="M364" s="256">
        <v>3</v>
      </c>
      <c r="N364" s="256" t="s">
        <v>1266</v>
      </c>
      <c r="O364" s="256" t="s">
        <v>1617</v>
      </c>
      <c r="P364" s="256">
        <v>306</v>
      </c>
      <c r="Q364" s="256">
        <v>2</v>
      </c>
      <c r="R364" s="256">
        <v>0</v>
      </c>
      <c r="S364" s="256" t="s">
        <v>1864</v>
      </c>
      <c r="T364" s="256" t="s">
        <v>1865</v>
      </c>
      <c r="U364" s="256">
        <v>0</v>
      </c>
      <c r="V364" s="256">
        <v>0</v>
      </c>
    </row>
    <row r="365" spans="2:22" x14ac:dyDescent="0.25">
      <c r="B365" s="256" t="s">
        <v>332</v>
      </c>
      <c r="C365" s="256" t="s">
        <v>344</v>
      </c>
      <c r="D365" s="256">
        <v>100</v>
      </c>
      <c r="E365" s="256" t="s">
        <v>1618</v>
      </c>
      <c r="F365" s="256" t="s">
        <v>1618</v>
      </c>
      <c r="G365" s="256" t="s">
        <v>1618</v>
      </c>
      <c r="H365" s="256" t="s">
        <v>1243</v>
      </c>
      <c r="I365" s="256" t="s">
        <v>1617</v>
      </c>
      <c r="J365" s="256">
        <v>83101</v>
      </c>
      <c r="K365" s="256">
        <v>1</v>
      </c>
      <c r="L365" s="256">
        <v>7</v>
      </c>
      <c r="M365" s="256">
        <v>10</v>
      </c>
      <c r="N365" s="256" t="s">
        <v>1267</v>
      </c>
      <c r="O365" s="256" t="s">
        <v>1617</v>
      </c>
      <c r="P365" s="256">
        <v>1483</v>
      </c>
      <c r="Q365" s="256">
        <v>2</v>
      </c>
      <c r="R365" s="256">
        <v>0</v>
      </c>
      <c r="S365" s="256" t="s">
        <v>1864</v>
      </c>
      <c r="T365" s="256" t="s">
        <v>1865</v>
      </c>
      <c r="U365" s="256">
        <v>0</v>
      </c>
      <c r="V365" s="256">
        <v>0</v>
      </c>
    </row>
    <row r="366" spans="2:22" x14ac:dyDescent="0.25">
      <c r="B366" s="256" t="s">
        <v>332</v>
      </c>
      <c r="C366" s="256" t="s">
        <v>344</v>
      </c>
      <c r="D366" s="256">
        <v>100</v>
      </c>
      <c r="E366" s="256" t="s">
        <v>1618</v>
      </c>
      <c r="F366" s="256" t="s">
        <v>1618</v>
      </c>
      <c r="G366" s="256" t="s">
        <v>1618</v>
      </c>
      <c r="H366" s="256" t="s">
        <v>1238</v>
      </c>
      <c r="I366" s="256" t="s">
        <v>1617</v>
      </c>
      <c r="J366" s="256">
        <v>83101</v>
      </c>
      <c r="K366" s="256">
        <v>1</v>
      </c>
      <c r="L366" s="256">
        <v>7</v>
      </c>
      <c r="M366" s="256">
        <v>9</v>
      </c>
      <c r="N366" s="256" t="s">
        <v>346</v>
      </c>
      <c r="O366" s="256" t="s">
        <v>1617</v>
      </c>
      <c r="P366" s="256">
        <v>1500</v>
      </c>
      <c r="Q366" s="256">
        <v>2</v>
      </c>
      <c r="R366" s="256">
        <v>0</v>
      </c>
      <c r="S366" s="256" t="s">
        <v>1864</v>
      </c>
      <c r="T366" s="256" t="s">
        <v>1865</v>
      </c>
      <c r="U366" s="256">
        <v>0</v>
      </c>
      <c r="V366" s="256">
        <v>0</v>
      </c>
    </row>
    <row r="367" spans="2:22" x14ac:dyDescent="0.25">
      <c r="B367" s="256" t="s">
        <v>332</v>
      </c>
      <c r="C367" s="256" t="s">
        <v>344</v>
      </c>
      <c r="D367" s="256">
        <v>100</v>
      </c>
      <c r="E367" s="256" t="s">
        <v>1618</v>
      </c>
      <c r="F367" s="256" t="s">
        <v>1618</v>
      </c>
      <c r="G367" s="256" t="s">
        <v>1618</v>
      </c>
      <c r="H367" s="256" t="s">
        <v>1238</v>
      </c>
      <c r="I367" s="256" t="s">
        <v>1617</v>
      </c>
      <c r="J367" s="256">
        <v>83101</v>
      </c>
      <c r="K367" s="256">
        <v>1</v>
      </c>
      <c r="L367" s="256">
        <v>7</v>
      </c>
      <c r="M367" s="256">
        <v>9</v>
      </c>
      <c r="N367" s="256" t="s">
        <v>346</v>
      </c>
      <c r="O367" s="256" t="s">
        <v>1617</v>
      </c>
      <c r="P367" s="256">
        <v>1501</v>
      </c>
      <c r="Q367" s="256">
        <v>2</v>
      </c>
      <c r="R367" s="256">
        <v>0</v>
      </c>
      <c r="S367" s="256" t="s">
        <v>1864</v>
      </c>
      <c r="T367" s="256" t="s">
        <v>1865</v>
      </c>
      <c r="U367" s="256">
        <v>0</v>
      </c>
      <c r="V367" s="256">
        <v>0</v>
      </c>
    </row>
    <row r="368" spans="2:22" x14ac:dyDescent="0.25">
      <c r="B368" s="256" t="s">
        <v>332</v>
      </c>
      <c r="C368" s="256" t="s">
        <v>344</v>
      </c>
      <c r="D368" s="256">
        <v>100</v>
      </c>
      <c r="E368" s="256" t="s">
        <v>1618</v>
      </c>
      <c r="F368" s="256" t="s">
        <v>1618</v>
      </c>
      <c r="G368" s="256" t="s">
        <v>1618</v>
      </c>
      <c r="H368" s="256" t="s">
        <v>1252</v>
      </c>
      <c r="I368" s="256" t="s">
        <v>1617</v>
      </c>
      <c r="J368" s="256">
        <v>83101</v>
      </c>
      <c r="K368" s="256">
        <v>1</v>
      </c>
      <c r="L368" s="256">
        <v>7</v>
      </c>
      <c r="M368" s="256">
        <v>10</v>
      </c>
      <c r="N368" s="256" t="s">
        <v>1272</v>
      </c>
      <c r="O368" s="256" t="s">
        <v>1617</v>
      </c>
      <c r="P368" s="256">
        <v>1513</v>
      </c>
      <c r="Q368" s="256">
        <v>2</v>
      </c>
      <c r="R368" s="256">
        <v>0</v>
      </c>
      <c r="S368" s="256" t="s">
        <v>1864</v>
      </c>
      <c r="T368" s="256" t="s">
        <v>1865</v>
      </c>
      <c r="U368" s="256">
        <v>0</v>
      </c>
      <c r="V368" s="256">
        <v>0</v>
      </c>
    </row>
    <row r="369" spans="2:22" x14ac:dyDescent="0.25">
      <c r="B369" s="401"/>
      <c r="C369" s="401"/>
      <c r="D369" s="401"/>
      <c r="E369" s="401"/>
      <c r="F369" s="401"/>
      <c r="G369" s="402"/>
      <c r="H369" s="403"/>
      <c r="I369" s="404"/>
      <c r="J369" s="401"/>
      <c r="K369" s="405"/>
      <c r="L369" s="406"/>
      <c r="M369" s="401"/>
      <c r="N369" s="401"/>
      <c r="O369" s="407"/>
      <c r="P369" s="401"/>
      <c r="Q369" s="403"/>
      <c r="R369" s="401"/>
      <c r="S369" s="403"/>
      <c r="T369" s="403"/>
      <c r="U369" s="408"/>
      <c r="V369" s="408"/>
    </row>
    <row r="370" spans="2:22" x14ac:dyDescent="0.25">
      <c r="B370" s="120" t="s">
        <v>74</v>
      </c>
      <c r="C370" s="168"/>
      <c r="D370" s="377">
        <f>P370-COUNTIF(E14:E368,"VACANTE")</f>
        <v>322</v>
      </c>
      <c r="E370" s="168"/>
      <c r="F370" s="168"/>
      <c r="G370" s="170"/>
      <c r="H370" s="171"/>
      <c r="I370" s="172"/>
      <c r="J370" s="172"/>
      <c r="K370" s="172"/>
      <c r="L370" s="172"/>
      <c r="M370" s="262"/>
      <c r="N370" s="265" t="s">
        <v>75</v>
      </c>
      <c r="O370" s="378"/>
      <c r="P370" s="377">
        <f>COUNTA(P14:P368)</f>
        <v>355</v>
      </c>
      <c r="Q370" s="379"/>
      <c r="R370" s="380"/>
      <c r="S370" s="546" t="s">
        <v>8</v>
      </c>
      <c r="T370" s="546"/>
      <c r="U370" s="295">
        <f>SUM(U14:U368)</f>
        <v>10303293.920000011</v>
      </c>
      <c r="V370" s="381"/>
    </row>
    <row r="371" spans="2:22" x14ac:dyDescent="0.25">
      <c r="B371" s="45"/>
      <c r="C371" s="174"/>
      <c r="D371" s="382"/>
      <c r="E371" s="174"/>
      <c r="F371" s="174"/>
      <c r="G371" s="176"/>
      <c r="H371" s="177"/>
      <c r="I371" s="175"/>
      <c r="J371" s="175"/>
      <c r="K371" s="175"/>
      <c r="L371" s="175"/>
      <c r="M371" s="223"/>
      <c r="N371" s="47"/>
      <c r="O371" s="383"/>
      <c r="P371" s="382"/>
      <c r="Q371" s="384"/>
      <c r="R371" s="385"/>
      <c r="S371" s="386"/>
      <c r="T371" s="386"/>
      <c r="U371" s="387"/>
      <c r="V371" s="388"/>
    </row>
    <row r="372" spans="2:22" x14ac:dyDescent="0.25">
      <c r="B372" s="45"/>
      <c r="C372" s="174"/>
      <c r="D372" s="382"/>
      <c r="E372" s="174"/>
      <c r="F372" s="174"/>
      <c r="G372" s="176"/>
      <c r="H372" s="177"/>
      <c r="I372" s="175"/>
      <c r="J372" s="175"/>
      <c r="K372" s="175"/>
      <c r="L372" s="175"/>
      <c r="M372" s="223"/>
      <c r="N372" s="47"/>
      <c r="O372" s="383"/>
      <c r="P372" s="382"/>
      <c r="Q372" s="384"/>
      <c r="R372" s="385"/>
      <c r="S372" s="386"/>
      <c r="T372" s="386"/>
      <c r="U372" s="387"/>
      <c r="V372" s="388"/>
    </row>
    <row r="373" spans="2:22" x14ac:dyDescent="0.25">
      <c r="B373" s="45"/>
      <c r="C373" s="174"/>
      <c r="D373" s="382"/>
      <c r="E373" s="174"/>
      <c r="F373" s="174"/>
      <c r="G373" s="176"/>
      <c r="H373" s="177"/>
      <c r="I373" s="175"/>
      <c r="J373" s="175"/>
      <c r="K373" s="175"/>
      <c r="L373" s="175"/>
      <c r="M373" s="223"/>
      <c r="N373" s="47"/>
      <c r="O373" s="383"/>
      <c r="P373" s="382"/>
      <c r="Q373" s="384"/>
      <c r="R373" s="385"/>
      <c r="S373" s="386"/>
      <c r="T373" s="386"/>
      <c r="U373" s="387"/>
      <c r="V373" s="388"/>
    </row>
    <row r="374" spans="2:22" x14ac:dyDescent="0.25">
      <c r="B374" s="389"/>
      <c r="C374" s="390"/>
      <c r="D374" s="390"/>
      <c r="E374" s="390"/>
      <c r="F374" s="174"/>
      <c r="G374" s="176"/>
      <c r="H374" s="177"/>
      <c r="I374" s="175"/>
      <c r="J374" s="175"/>
      <c r="K374" s="175"/>
      <c r="L374" s="175"/>
      <c r="M374" s="175"/>
      <c r="N374" s="175"/>
      <c r="O374" s="175"/>
      <c r="P374" s="385"/>
      <c r="Q374" s="384"/>
      <c r="R374" s="385"/>
      <c r="S374" s="384"/>
      <c r="T374" s="384"/>
      <c r="U374" s="391"/>
      <c r="V374" s="388"/>
    </row>
    <row r="375" spans="2:22" x14ac:dyDescent="0.25">
      <c r="B375" s="389"/>
      <c r="C375" s="392"/>
      <c r="D375" s="392"/>
      <c r="E375" s="392"/>
      <c r="F375" s="393"/>
      <c r="G375" s="393"/>
      <c r="H375" s="392"/>
      <c r="I375" s="392"/>
      <c r="J375" s="392"/>
      <c r="K375" s="392"/>
      <c r="L375" s="392"/>
      <c r="M375" s="392"/>
      <c r="N375" s="392"/>
      <c r="O375" s="392"/>
      <c r="P375" s="394"/>
      <c r="Q375" s="394"/>
      <c r="R375" s="394"/>
      <c r="S375" s="394"/>
      <c r="T375" s="394"/>
      <c r="U375" s="394"/>
      <c r="V375" s="395"/>
    </row>
    <row r="376" spans="2:22" x14ac:dyDescent="0.25">
      <c r="B376" s="396"/>
      <c r="C376" s="305"/>
      <c r="D376" s="305"/>
      <c r="E376" s="305"/>
      <c r="F376" s="305"/>
      <c r="G376" s="305"/>
      <c r="H376" s="305"/>
      <c r="I376" s="305"/>
      <c r="J376" s="305"/>
      <c r="K376" s="305"/>
      <c r="L376" s="305"/>
      <c r="M376" s="305"/>
      <c r="N376" s="305"/>
      <c r="O376" s="305"/>
      <c r="P376" s="397"/>
      <c r="Q376" s="397"/>
      <c r="R376" s="398"/>
      <c r="S376" s="399" t="s">
        <v>1619</v>
      </c>
      <c r="T376" s="399"/>
      <c r="U376" s="399"/>
      <c r="V376" s="400">
        <v>0</v>
      </c>
    </row>
    <row r="377" spans="2:22" x14ac:dyDescent="0.25">
      <c r="B377" s="62" t="s">
        <v>326</v>
      </c>
    </row>
    <row r="378" spans="2:22" x14ac:dyDescent="0.25">
      <c r="B378" s="62" t="s">
        <v>149</v>
      </c>
    </row>
    <row r="380" spans="2:22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 x14ac:dyDescent="0.25">
      <c r="B381" s="409"/>
      <c r="C381" s="410"/>
      <c r="D381" s="410"/>
      <c r="E381" s="41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 x14ac:dyDescent="0.25">
      <c r="B382" s="500" t="str">
        <f>+'Caratula Resumen'!B46:E46</f>
        <v>C.P. ESMERALDA HERNANDEZ ESCOGIDO</v>
      </c>
      <c r="C382" s="501"/>
      <c r="D382" s="501"/>
      <c r="E382" s="502"/>
    </row>
    <row r="383" spans="2:22" x14ac:dyDescent="0.25">
      <c r="B383" s="515" t="s">
        <v>40</v>
      </c>
      <c r="C383" s="516"/>
      <c r="D383" s="516"/>
      <c r="E383" s="517"/>
    </row>
    <row r="384" spans="2:22" x14ac:dyDescent="0.25">
      <c r="B384" s="14"/>
      <c r="C384" s="361"/>
      <c r="D384" s="361"/>
      <c r="E384" s="16"/>
    </row>
    <row r="385" spans="2:5" x14ac:dyDescent="0.25">
      <c r="B385" s="500" t="str">
        <f>+'Caratula Resumen'!B49:E49</f>
        <v>SUBJEFE DE NOMINA FEDERAL</v>
      </c>
      <c r="C385" s="501"/>
      <c r="D385" s="501"/>
      <c r="E385" s="502"/>
    </row>
    <row r="386" spans="2:5" x14ac:dyDescent="0.25">
      <c r="B386" s="547" t="s">
        <v>41</v>
      </c>
      <c r="C386" s="548"/>
      <c r="D386" s="548"/>
      <c r="E386" s="549"/>
    </row>
    <row r="387" spans="2:5" x14ac:dyDescent="0.25">
      <c r="B387" s="14"/>
      <c r="C387" s="361"/>
      <c r="D387" s="361"/>
      <c r="E387" s="16"/>
    </row>
    <row r="388" spans="2:5" x14ac:dyDescent="0.25">
      <c r="B388" s="500"/>
      <c r="C388" s="501"/>
      <c r="D388" s="501"/>
      <c r="E388" s="502"/>
    </row>
    <row r="389" spans="2:5" x14ac:dyDescent="0.25">
      <c r="B389" s="515" t="s">
        <v>42</v>
      </c>
      <c r="C389" s="516"/>
      <c r="D389" s="516"/>
      <c r="E389" s="517"/>
    </row>
    <row r="390" spans="2:5" x14ac:dyDescent="0.25">
      <c r="B390" s="14"/>
      <c r="C390" s="361"/>
      <c r="D390" s="361"/>
      <c r="E390" s="16"/>
    </row>
    <row r="391" spans="2:5" x14ac:dyDescent="0.25">
      <c r="B391" s="518" t="str">
        <f>+'Caratula Resumen'!B55:E55</f>
        <v>LEÓN, GUANAJUATO. A 6 DE JULIO DE 2022.</v>
      </c>
      <c r="C391" s="519"/>
      <c r="D391" s="519"/>
      <c r="E391" s="520"/>
    </row>
    <row r="392" spans="2:5" x14ac:dyDescent="0.25">
      <c r="B392" s="515" t="s">
        <v>43</v>
      </c>
      <c r="C392" s="516"/>
      <c r="D392" s="516"/>
      <c r="E392" s="517"/>
    </row>
    <row r="393" spans="2:5" x14ac:dyDescent="0.25">
      <c r="B393" s="300"/>
      <c r="C393" s="356"/>
      <c r="D393" s="356"/>
      <c r="E393" s="357"/>
    </row>
  </sheetData>
  <mergeCells count="23">
    <mergeCell ref="V10:V11"/>
    <mergeCell ref="B10:B11"/>
    <mergeCell ref="C10:C11"/>
    <mergeCell ref="D10:D11"/>
    <mergeCell ref="E10:E11"/>
    <mergeCell ref="F10:F11"/>
    <mergeCell ref="G10:G11"/>
    <mergeCell ref="H10:H11"/>
    <mergeCell ref="I10:I11"/>
    <mergeCell ref="J10:P10"/>
    <mergeCell ref="Q10:Q11"/>
    <mergeCell ref="R10:R11"/>
    <mergeCell ref="S10:T10"/>
    <mergeCell ref="U10:U11"/>
    <mergeCell ref="S370:T370"/>
    <mergeCell ref="B389:E389"/>
    <mergeCell ref="B391:E391"/>
    <mergeCell ref="B392:E392"/>
    <mergeCell ref="B382:E382"/>
    <mergeCell ref="B383:E383"/>
    <mergeCell ref="B385:E385"/>
    <mergeCell ref="B386:E386"/>
    <mergeCell ref="B388:E388"/>
  </mergeCells>
  <phoneticPr fontId="66" type="noConversion"/>
  <dataValidations count="1">
    <dataValidation allowBlank="1" showInputMessage="1" showErrorMessage="1" sqref="T7 B7"/>
  </dataValidations>
  <pageMargins left="0.62992125984251968" right="0.9055118110236221" top="0.74803149606299213" bottom="0.59055118110236227" header="0.31496062992125984" footer="0.31496062992125984"/>
  <pageSetup paperSize="9" scale="4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showGridLines="0" view="pageBreakPreview" zoomScale="60" zoomScaleNormal="100" workbookViewId="0">
      <selection activeCell="W39" sqref="W39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23.42578125" style="36" customWidth="1"/>
    <col min="4" max="6" width="21.5703125" style="36" customWidth="1"/>
    <col min="7" max="7" width="49.7109375" style="36" customWidth="1"/>
    <col min="8" max="8" width="17" style="36" bestFit="1" customWidth="1"/>
    <col min="9" max="15" width="11" style="36"/>
    <col min="16" max="16" width="18.85546875" style="36" customWidth="1"/>
    <col min="17" max="16384" width="11" style="36"/>
  </cols>
  <sheetData>
    <row r="1" spans="1:9" ht="15" customHeight="1" x14ac:dyDescent="0.5">
      <c r="B1" s="164"/>
      <c r="C1" s="165"/>
      <c r="D1" s="165"/>
      <c r="E1" s="165"/>
      <c r="F1" s="165"/>
      <c r="G1" s="165"/>
      <c r="I1" s="166"/>
    </row>
    <row r="2" spans="1:9" ht="15" customHeight="1" x14ac:dyDescent="0.5">
      <c r="B2" s="164"/>
      <c r="C2" s="165"/>
      <c r="D2" s="165"/>
      <c r="E2" s="165"/>
      <c r="F2" s="165"/>
      <c r="G2" s="165"/>
      <c r="I2" s="166"/>
    </row>
    <row r="3" spans="1:9" ht="15" customHeight="1" x14ac:dyDescent="0.5">
      <c r="B3" s="164"/>
      <c r="C3" s="165"/>
      <c r="D3" s="165"/>
      <c r="E3" s="165"/>
      <c r="F3" s="165"/>
      <c r="G3" s="165"/>
      <c r="I3" s="166"/>
    </row>
    <row r="4" spans="1:9" ht="15" customHeight="1" x14ac:dyDescent="0.5">
      <c r="B4" s="164"/>
      <c r="C4" s="165"/>
      <c r="D4" s="165"/>
      <c r="E4" s="165"/>
      <c r="F4" s="165"/>
      <c r="G4" s="165"/>
      <c r="I4" s="166"/>
    </row>
    <row r="5" spans="1:9" ht="15" customHeight="1" x14ac:dyDescent="0.5">
      <c r="B5" s="164"/>
      <c r="C5" s="165"/>
      <c r="D5" s="165"/>
      <c r="E5" s="165"/>
      <c r="F5" s="165"/>
      <c r="G5" s="165"/>
      <c r="I5" s="166"/>
    </row>
    <row r="6" spans="1:9" ht="15" customHeight="1" x14ac:dyDescent="0.5">
      <c r="B6" s="164"/>
      <c r="C6" s="165"/>
      <c r="D6" s="165"/>
      <c r="E6" s="165"/>
      <c r="F6" s="165"/>
      <c r="G6" s="165"/>
      <c r="I6" s="166"/>
    </row>
    <row r="7" spans="1:9" s="73" customFormat="1" ht="18.75" x14ac:dyDescent="0.3">
      <c r="B7" s="412" t="s">
        <v>150</v>
      </c>
      <c r="C7" s="413"/>
      <c r="D7" s="413"/>
      <c r="E7" s="413"/>
      <c r="F7" s="413"/>
      <c r="G7" s="413"/>
      <c r="H7" s="489" t="str">
        <f>+'A Y  II D3'!X7</f>
        <v>GUANAJUATO</v>
      </c>
    </row>
    <row r="8" spans="1:9" s="73" customFormat="1" ht="18.75" x14ac:dyDescent="0.3">
      <c r="B8" s="488" t="str">
        <f>+'A Y  II D3'!B8</f>
        <v>Fondo de Aportaciones para la Educación Tecnológica y de Adultos/Instituto Nacional para la Educación de los Adultos (FAETA/INEA)</v>
      </c>
      <c r="C8" s="416"/>
      <c r="D8" s="416"/>
      <c r="E8" s="416"/>
      <c r="F8" s="416"/>
      <c r="G8" s="416"/>
      <c r="H8" s="490" t="str">
        <f>+'A Y  II D3'!X8</f>
        <v>2do. Trimestre 2022</v>
      </c>
    </row>
    <row r="9" spans="1:9" x14ac:dyDescent="0.25">
      <c r="B9" s="420"/>
      <c r="C9" s="421"/>
      <c r="D9" s="421"/>
      <c r="E9" s="421"/>
      <c r="F9" s="421"/>
      <c r="G9" s="421"/>
      <c r="H9" s="491"/>
    </row>
    <row r="10" spans="1:9" ht="21" x14ac:dyDescent="0.35">
      <c r="B10" s="151"/>
      <c r="C10" s="150"/>
      <c r="D10" s="150"/>
      <c r="E10" s="150"/>
      <c r="F10" s="150"/>
      <c r="G10" s="150"/>
      <c r="H10" s="150"/>
    </row>
    <row r="11" spans="1:9" ht="15" customHeight="1" x14ac:dyDescent="0.25">
      <c r="A11" s="560"/>
      <c r="B11" s="522" t="s">
        <v>265</v>
      </c>
      <c r="C11" s="551" t="s">
        <v>61</v>
      </c>
      <c r="D11" s="551" t="s">
        <v>1898</v>
      </c>
      <c r="E11" s="551" t="s">
        <v>93</v>
      </c>
      <c r="F11" s="551" t="s">
        <v>47</v>
      </c>
      <c r="G11" s="551" t="s">
        <v>48</v>
      </c>
      <c r="H11" s="527" t="s">
        <v>1901</v>
      </c>
    </row>
    <row r="12" spans="1:9" x14ac:dyDescent="0.25">
      <c r="A12" s="560"/>
      <c r="B12" s="522"/>
      <c r="C12" s="552"/>
      <c r="D12" s="552"/>
      <c r="E12" s="552"/>
      <c r="F12" s="552"/>
      <c r="G12" s="552"/>
      <c r="H12" s="530"/>
    </row>
    <row r="13" spans="1:9" hidden="1" x14ac:dyDescent="0.25">
      <c r="B13" s="88" t="s">
        <v>136</v>
      </c>
      <c r="C13" s="88" t="s">
        <v>311</v>
      </c>
      <c r="D13" s="88" t="s">
        <v>312</v>
      </c>
      <c r="E13" s="88" t="s">
        <v>1899</v>
      </c>
      <c r="F13" s="88" t="s">
        <v>1900</v>
      </c>
      <c r="G13" s="88" t="s">
        <v>313</v>
      </c>
      <c r="H13" s="88" t="s">
        <v>314</v>
      </c>
    </row>
    <row r="14" spans="1:9" x14ac:dyDescent="0.25">
      <c r="B14" s="425" t="s">
        <v>1902</v>
      </c>
      <c r="C14" s="425" t="s">
        <v>1905</v>
      </c>
      <c r="D14" s="425" t="s">
        <v>346</v>
      </c>
      <c r="E14" s="495" t="s">
        <v>1820</v>
      </c>
      <c r="F14" s="495" t="s">
        <v>1821</v>
      </c>
      <c r="G14" s="425" t="s">
        <v>1867</v>
      </c>
      <c r="H14" s="425" t="s">
        <v>1903</v>
      </c>
    </row>
    <row r="15" spans="1:9" x14ac:dyDescent="0.25">
      <c r="B15" s="425" t="s">
        <v>1902</v>
      </c>
      <c r="C15" s="425" t="s">
        <v>1919</v>
      </c>
      <c r="D15" s="425" t="s">
        <v>346</v>
      </c>
      <c r="E15" s="495" t="s">
        <v>431</v>
      </c>
      <c r="F15" s="495" t="s">
        <v>733</v>
      </c>
      <c r="G15" s="425" t="s">
        <v>1804</v>
      </c>
      <c r="H15" s="425" t="s">
        <v>1904</v>
      </c>
    </row>
    <row r="16" spans="1:9" x14ac:dyDescent="0.25">
      <c r="B16" s="425" t="s">
        <v>1902</v>
      </c>
      <c r="C16" s="425" t="s">
        <v>1906</v>
      </c>
      <c r="D16" s="425" t="s">
        <v>346</v>
      </c>
      <c r="E16" s="495" t="s">
        <v>490</v>
      </c>
      <c r="F16" s="495" t="s">
        <v>792</v>
      </c>
      <c r="G16" s="425" t="s">
        <v>1868</v>
      </c>
      <c r="H16" s="425" t="s">
        <v>1904</v>
      </c>
    </row>
    <row r="17" spans="2:8" x14ac:dyDescent="0.25">
      <c r="B17" s="425" t="s">
        <v>1902</v>
      </c>
      <c r="C17" s="425" t="s">
        <v>1918</v>
      </c>
      <c r="D17" s="425" t="s">
        <v>1265</v>
      </c>
      <c r="E17" s="495" t="s">
        <v>506</v>
      </c>
      <c r="F17" s="495" t="s">
        <v>808</v>
      </c>
      <c r="G17" s="425" t="s">
        <v>1894</v>
      </c>
      <c r="H17" s="425" t="s">
        <v>1904</v>
      </c>
    </row>
    <row r="18" spans="2:8" x14ac:dyDescent="0.25">
      <c r="B18" s="425" t="s">
        <v>1902</v>
      </c>
      <c r="C18" s="425" t="s">
        <v>1920</v>
      </c>
      <c r="D18" s="468" t="s">
        <v>346</v>
      </c>
      <c r="E18" s="496" t="s">
        <v>513</v>
      </c>
      <c r="F18" s="496" t="s">
        <v>815</v>
      </c>
      <c r="G18" s="467" t="s">
        <v>1869</v>
      </c>
      <c r="H18" s="425" t="s">
        <v>1904</v>
      </c>
    </row>
    <row r="19" spans="2:8" x14ac:dyDescent="0.25">
      <c r="B19" s="425" t="s">
        <v>1902</v>
      </c>
      <c r="C19" s="425" t="s">
        <v>1916</v>
      </c>
      <c r="D19" s="468" t="s">
        <v>346</v>
      </c>
      <c r="E19" s="496" t="s">
        <v>628</v>
      </c>
      <c r="F19" s="496" t="s">
        <v>930</v>
      </c>
      <c r="G19" s="467" t="s">
        <v>1870</v>
      </c>
      <c r="H19" s="425" t="s">
        <v>1904</v>
      </c>
    </row>
    <row r="20" spans="2:8" x14ac:dyDescent="0.25">
      <c r="B20" s="425" t="s">
        <v>1902</v>
      </c>
      <c r="C20" s="425" t="s">
        <v>1921</v>
      </c>
      <c r="D20" s="468" t="s">
        <v>346</v>
      </c>
      <c r="E20" s="496" t="s">
        <v>629</v>
      </c>
      <c r="F20" s="496" t="s">
        <v>931</v>
      </c>
      <c r="G20" s="467" t="s">
        <v>1871</v>
      </c>
      <c r="H20" s="425" t="s">
        <v>1904</v>
      </c>
    </row>
    <row r="21" spans="2:8" x14ac:dyDescent="0.25">
      <c r="B21" s="425" t="s">
        <v>1902</v>
      </c>
      <c r="C21" s="425" t="s">
        <v>1923</v>
      </c>
      <c r="D21" s="468" t="s">
        <v>1270</v>
      </c>
      <c r="E21" s="496" t="s">
        <v>1586</v>
      </c>
      <c r="F21" s="496" t="s">
        <v>1587</v>
      </c>
      <c r="G21" s="425" t="s">
        <v>1895</v>
      </c>
      <c r="H21" s="425" t="s">
        <v>1904</v>
      </c>
    </row>
    <row r="22" spans="2:8" x14ac:dyDescent="0.25">
      <c r="B22" s="425" t="s">
        <v>1902</v>
      </c>
      <c r="C22" s="425" t="s">
        <v>1907</v>
      </c>
      <c r="D22" s="468" t="s">
        <v>346</v>
      </c>
      <c r="E22" s="496" t="s">
        <v>1822</v>
      </c>
      <c r="F22" s="496" t="s">
        <v>1823</v>
      </c>
      <c r="G22" s="425" t="s">
        <v>1896</v>
      </c>
      <c r="H22" s="482" t="s">
        <v>1903</v>
      </c>
    </row>
    <row r="23" spans="2:8" x14ac:dyDescent="0.25">
      <c r="B23" s="425" t="s">
        <v>1902</v>
      </c>
      <c r="C23" s="425" t="s">
        <v>1908</v>
      </c>
      <c r="D23" s="468" t="s">
        <v>346</v>
      </c>
      <c r="E23" s="496" t="s">
        <v>1824</v>
      </c>
      <c r="F23" s="496" t="s">
        <v>1825</v>
      </c>
      <c r="G23" s="425" t="s">
        <v>1893</v>
      </c>
      <c r="H23" s="482" t="s">
        <v>1903</v>
      </c>
    </row>
    <row r="24" spans="2:8" x14ac:dyDescent="0.25">
      <c r="B24" s="425" t="s">
        <v>1902</v>
      </c>
      <c r="C24" s="425" t="s">
        <v>1909</v>
      </c>
      <c r="D24" s="468" t="s">
        <v>346</v>
      </c>
      <c r="E24" s="496" t="s">
        <v>1826</v>
      </c>
      <c r="F24" s="496" t="s">
        <v>1827</v>
      </c>
      <c r="G24" s="467" t="s">
        <v>1872</v>
      </c>
      <c r="H24" s="482" t="s">
        <v>1903</v>
      </c>
    </row>
    <row r="25" spans="2:8" x14ac:dyDescent="0.25">
      <c r="B25" s="425" t="s">
        <v>1902</v>
      </c>
      <c r="C25" s="425" t="s">
        <v>1910</v>
      </c>
      <c r="D25" s="481" t="s">
        <v>346</v>
      </c>
      <c r="E25" s="496" t="s">
        <v>1828</v>
      </c>
      <c r="F25" s="496" t="s">
        <v>1829</v>
      </c>
      <c r="G25" s="480" t="s">
        <v>1873</v>
      </c>
      <c r="H25" s="482" t="s">
        <v>1903</v>
      </c>
    </row>
    <row r="26" spans="2:8" x14ac:dyDescent="0.25">
      <c r="B26" s="425" t="s">
        <v>1902</v>
      </c>
      <c r="C26" s="425" t="s">
        <v>1911</v>
      </c>
      <c r="D26" s="481" t="s">
        <v>346</v>
      </c>
      <c r="E26" s="496" t="s">
        <v>1830</v>
      </c>
      <c r="F26" s="496" t="s">
        <v>1831</v>
      </c>
      <c r="G26" s="480" t="s">
        <v>1874</v>
      </c>
      <c r="H26" s="482" t="s">
        <v>1903</v>
      </c>
    </row>
    <row r="27" spans="2:8" x14ac:dyDescent="0.25">
      <c r="B27" s="425" t="s">
        <v>1902</v>
      </c>
      <c r="C27" s="425" t="s">
        <v>1912</v>
      </c>
      <c r="D27" s="481" t="s">
        <v>346</v>
      </c>
      <c r="E27" s="496" t="s">
        <v>1832</v>
      </c>
      <c r="F27" s="496" t="s">
        <v>1833</v>
      </c>
      <c r="G27" s="480" t="s">
        <v>1875</v>
      </c>
      <c r="H27" s="482" t="s">
        <v>1903</v>
      </c>
    </row>
    <row r="28" spans="2:8" x14ac:dyDescent="0.25">
      <c r="B28" s="425" t="s">
        <v>1902</v>
      </c>
      <c r="C28" s="425" t="s">
        <v>1913</v>
      </c>
      <c r="D28" s="481" t="s">
        <v>346</v>
      </c>
      <c r="E28" s="496" t="s">
        <v>1834</v>
      </c>
      <c r="F28" s="496" t="s">
        <v>1835</v>
      </c>
      <c r="G28" s="480" t="s">
        <v>1876</v>
      </c>
      <c r="H28" s="482" t="s">
        <v>1903</v>
      </c>
    </row>
    <row r="29" spans="2:8" x14ac:dyDescent="0.25">
      <c r="B29" s="425" t="s">
        <v>1902</v>
      </c>
      <c r="C29" s="425" t="s">
        <v>1914</v>
      </c>
      <c r="D29" s="481" t="s">
        <v>346</v>
      </c>
      <c r="E29" s="496" t="s">
        <v>1836</v>
      </c>
      <c r="F29" s="496" t="s">
        <v>1837</v>
      </c>
      <c r="G29" s="425" t="s">
        <v>1892</v>
      </c>
      <c r="H29" s="482" t="s">
        <v>1903</v>
      </c>
    </row>
    <row r="30" spans="2:8" x14ac:dyDescent="0.25">
      <c r="B30" s="425" t="s">
        <v>1902</v>
      </c>
      <c r="C30" s="425" t="s">
        <v>1915</v>
      </c>
      <c r="D30" s="481" t="s">
        <v>346</v>
      </c>
      <c r="E30" s="496" t="s">
        <v>1838</v>
      </c>
      <c r="F30" s="496" t="s">
        <v>1839</v>
      </c>
      <c r="G30" s="480" t="s">
        <v>1877</v>
      </c>
      <c r="H30" s="482" t="s">
        <v>1903</v>
      </c>
    </row>
    <row r="31" spans="2:8" x14ac:dyDescent="0.25">
      <c r="B31" s="425" t="s">
        <v>1902</v>
      </c>
      <c r="C31" s="425" t="s">
        <v>1922</v>
      </c>
      <c r="D31" s="481" t="s">
        <v>1269</v>
      </c>
      <c r="E31" s="496" t="s">
        <v>1840</v>
      </c>
      <c r="F31" s="496" t="s">
        <v>1866</v>
      </c>
      <c r="G31" s="480" t="s">
        <v>1878</v>
      </c>
      <c r="H31" s="482" t="s">
        <v>1903</v>
      </c>
    </row>
    <row r="32" spans="2:8" x14ac:dyDescent="0.25">
      <c r="B32" s="425" t="s">
        <v>1902</v>
      </c>
      <c r="C32" s="425" t="s">
        <v>1916</v>
      </c>
      <c r="D32" s="481" t="s">
        <v>346</v>
      </c>
      <c r="E32" s="496" t="s">
        <v>1842</v>
      </c>
      <c r="F32" s="496" t="s">
        <v>1843</v>
      </c>
      <c r="G32" s="480" t="s">
        <v>1879</v>
      </c>
      <c r="H32" s="482" t="s">
        <v>1903</v>
      </c>
    </row>
    <row r="33" spans="2:8" x14ac:dyDescent="0.25">
      <c r="B33" s="425" t="s">
        <v>1902</v>
      </c>
      <c r="C33" s="425" t="s">
        <v>1917</v>
      </c>
      <c r="D33" s="481" t="s">
        <v>1271</v>
      </c>
      <c r="E33" s="496" t="s">
        <v>1844</v>
      </c>
      <c r="F33" s="496" t="s">
        <v>1845</v>
      </c>
      <c r="G33" s="480" t="s">
        <v>1880</v>
      </c>
      <c r="H33" s="482" t="s">
        <v>1903</v>
      </c>
    </row>
    <row r="34" spans="2:8" x14ac:dyDescent="0.25">
      <c r="B34" s="425" t="s">
        <v>1902</v>
      </c>
      <c r="C34" s="425" t="s">
        <v>1918</v>
      </c>
      <c r="D34" s="481" t="s">
        <v>1265</v>
      </c>
      <c r="E34" s="496" t="s">
        <v>1846</v>
      </c>
      <c r="F34" s="496" t="s">
        <v>1847</v>
      </c>
      <c r="G34" s="480" t="s">
        <v>1881</v>
      </c>
      <c r="H34" s="482" t="s">
        <v>1903</v>
      </c>
    </row>
    <row r="35" spans="2:8" x14ac:dyDescent="0.25">
      <c r="B35" s="465"/>
      <c r="C35" s="492"/>
      <c r="D35" s="466"/>
      <c r="E35" s="466"/>
      <c r="F35" s="466"/>
      <c r="G35" s="467"/>
      <c r="H35" s="466"/>
    </row>
    <row r="36" spans="2:8" x14ac:dyDescent="0.25">
      <c r="B36" s="158" t="s">
        <v>74</v>
      </c>
      <c r="C36" s="169">
        <f>COUNTA(Tabla13[Columna2])</f>
        <v>21</v>
      </c>
      <c r="D36" s="169">
        <f>COUNTA(Tabla13[Columna3])</f>
        <v>21</v>
      </c>
      <c r="G36" s="168"/>
      <c r="H36" s="168"/>
    </row>
    <row r="37" spans="2:8" x14ac:dyDescent="0.25">
      <c r="B37" s="173"/>
      <c r="C37" s="174"/>
      <c r="D37" s="175"/>
      <c r="E37" s="175"/>
      <c r="F37" s="175"/>
      <c r="G37" s="174"/>
      <c r="H37" s="174"/>
    </row>
    <row r="38" spans="2:8" x14ac:dyDescent="0.25">
      <c r="B38" s="173"/>
      <c r="C38" s="174"/>
      <c r="D38" s="175"/>
      <c r="E38" s="175"/>
      <c r="F38" s="175"/>
      <c r="G38" s="174"/>
      <c r="H38" s="174"/>
    </row>
    <row r="39" spans="2:8" x14ac:dyDescent="0.25">
      <c r="B39" s="178"/>
      <c r="C39" s="179"/>
      <c r="D39" s="180"/>
      <c r="E39" s="180"/>
      <c r="F39" s="180"/>
      <c r="G39" s="189"/>
      <c r="H39" s="179"/>
    </row>
    <row r="40" spans="2:8" x14ac:dyDescent="0.25">
      <c r="B40" s="62" t="s">
        <v>154</v>
      </c>
      <c r="C40" s="63"/>
      <c r="D40" s="63"/>
      <c r="E40" s="63"/>
      <c r="F40" s="63"/>
      <c r="G40" s="190"/>
      <c r="H40" s="63"/>
    </row>
    <row r="41" spans="2:8" x14ac:dyDescent="0.25">
      <c r="B41" s="63"/>
      <c r="C41" s="63"/>
      <c r="D41" s="63"/>
      <c r="E41" s="63"/>
      <c r="F41" s="63"/>
      <c r="G41" s="190"/>
      <c r="H41" s="63"/>
    </row>
    <row r="42" spans="2:8" x14ac:dyDescent="0.25">
      <c r="B42" s="11"/>
      <c r="C42" s="12"/>
      <c r="D42" s="13"/>
      <c r="E42" s="348"/>
      <c r="F42" s="348"/>
    </row>
    <row r="43" spans="2:8" x14ac:dyDescent="0.25">
      <c r="B43" s="500" t="str">
        <f>+'Caratula Resumen'!B46:E46</f>
        <v>C.P. ESMERALDA HERNANDEZ ESCOGIDO</v>
      </c>
      <c r="C43" s="501"/>
      <c r="D43" s="502"/>
      <c r="E43" s="486"/>
      <c r="F43" s="486"/>
    </row>
    <row r="44" spans="2:8" x14ac:dyDescent="0.25">
      <c r="B44" s="515" t="s">
        <v>40</v>
      </c>
      <c r="C44" s="516"/>
      <c r="D44" s="517"/>
      <c r="E44" s="485"/>
      <c r="F44" s="485"/>
    </row>
    <row r="45" spans="2:8" x14ac:dyDescent="0.25">
      <c r="B45" s="14"/>
      <c r="C45" s="342"/>
      <c r="D45" s="16"/>
      <c r="E45" s="485"/>
      <c r="F45" s="485"/>
    </row>
    <row r="46" spans="2:8" x14ac:dyDescent="0.25">
      <c r="B46" s="500" t="str">
        <f>+'Caratula Resumen'!B49:E49</f>
        <v>SUBJEFE DE NOMINA FEDERAL</v>
      </c>
      <c r="C46" s="501"/>
      <c r="D46" s="502"/>
      <c r="E46" s="486"/>
      <c r="F46" s="486"/>
    </row>
    <row r="47" spans="2:8" x14ac:dyDescent="0.25">
      <c r="B47" s="515" t="s">
        <v>41</v>
      </c>
      <c r="C47" s="516"/>
      <c r="D47" s="517"/>
      <c r="E47" s="485"/>
      <c r="F47" s="485"/>
    </row>
    <row r="48" spans="2:8" x14ac:dyDescent="0.25">
      <c r="B48" s="14"/>
      <c r="C48" s="342"/>
      <c r="D48" s="16"/>
      <c r="E48" s="485"/>
      <c r="F48" s="485"/>
    </row>
    <row r="49" spans="2:6" x14ac:dyDescent="0.25">
      <c r="B49" s="500"/>
      <c r="C49" s="501"/>
      <c r="D49" s="502"/>
      <c r="E49" s="486"/>
      <c r="F49" s="486"/>
    </row>
    <row r="50" spans="2:6" x14ac:dyDescent="0.25">
      <c r="B50" s="515" t="s">
        <v>42</v>
      </c>
      <c r="C50" s="516"/>
      <c r="D50" s="517"/>
      <c r="E50" s="485"/>
      <c r="F50" s="485"/>
    </row>
    <row r="51" spans="2:6" x14ac:dyDescent="0.25">
      <c r="B51" s="14"/>
      <c r="C51" s="342"/>
      <c r="D51" s="16"/>
      <c r="E51" s="485"/>
      <c r="F51" s="485"/>
    </row>
    <row r="52" spans="2:6" x14ac:dyDescent="0.25">
      <c r="B52" s="518" t="str">
        <f>+'Caratula Resumen'!B55:E55</f>
        <v>LEÓN, GUANAJUATO. A 6 DE JULIO DE 2022.</v>
      </c>
      <c r="C52" s="519"/>
      <c r="D52" s="520"/>
      <c r="E52" s="487"/>
      <c r="F52" s="487"/>
    </row>
    <row r="53" spans="2:6" x14ac:dyDescent="0.25">
      <c r="B53" s="515" t="s">
        <v>43</v>
      </c>
      <c r="C53" s="516"/>
      <c r="D53" s="517"/>
      <c r="E53" s="485"/>
      <c r="F53" s="485"/>
    </row>
    <row r="54" spans="2:6" x14ac:dyDescent="0.25">
      <c r="B54" s="345"/>
      <c r="C54" s="346"/>
      <c r="D54" s="347"/>
      <c r="E54" s="350"/>
      <c r="F54" s="350"/>
    </row>
  </sheetData>
  <mergeCells count="16">
    <mergeCell ref="H11:H12"/>
    <mergeCell ref="A11:A12"/>
    <mergeCell ref="B11:B12"/>
    <mergeCell ref="C11:C12"/>
    <mergeCell ref="D11:D12"/>
    <mergeCell ref="G11:G12"/>
    <mergeCell ref="E11:E12"/>
    <mergeCell ref="F11:F12"/>
    <mergeCell ref="B53:D53"/>
    <mergeCell ref="B43:D43"/>
    <mergeCell ref="B44:D44"/>
    <mergeCell ref="B46:D46"/>
    <mergeCell ref="B47:D47"/>
    <mergeCell ref="B49:D49"/>
    <mergeCell ref="B50:D50"/>
    <mergeCell ref="B52:D52"/>
  </mergeCells>
  <dataValidations count="1">
    <dataValidation allowBlank="1" showInputMessage="1" showErrorMessage="1" sqref="B8"/>
  </dataValidations>
  <pageMargins left="0.7" right="0.7" top="0.75" bottom="0.75" header="0.3" footer="0.3"/>
  <pageSetup paperSize="9" scale="7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0"/>
  <sheetViews>
    <sheetView showGridLines="0" view="pageBreakPreview" zoomScale="60" zoomScaleNormal="100" workbookViewId="0">
      <selection activeCell="W39" sqref="W39"/>
    </sheetView>
  </sheetViews>
  <sheetFormatPr baseColWidth="10" defaultColWidth="11.42578125" defaultRowHeight="15" x14ac:dyDescent="0.25"/>
  <cols>
    <col min="1" max="1" width="2.42578125" style="191" customWidth="1"/>
    <col min="2" max="2" width="16.28515625" style="191" customWidth="1"/>
    <col min="3" max="3" width="18" style="191" customWidth="1"/>
    <col min="4" max="4" width="24.42578125" style="191" customWidth="1"/>
    <col min="5" max="5" width="44.28515625" style="191" customWidth="1"/>
    <col min="6" max="6" width="12.140625" style="191" customWidth="1"/>
    <col min="7" max="7" width="25.140625" style="191" customWidth="1"/>
    <col min="8" max="8" width="11.85546875" style="191" customWidth="1"/>
    <col min="9" max="9" width="10.42578125" style="191" customWidth="1"/>
    <col min="10" max="10" width="9.28515625" style="191" customWidth="1"/>
    <col min="11" max="11" width="8" style="191" customWidth="1"/>
    <col min="12" max="12" width="12.7109375" style="191" customWidth="1"/>
    <col min="13" max="13" width="9.7109375" style="191" customWidth="1"/>
    <col min="14" max="14" width="8.85546875" style="191" customWidth="1"/>
    <col min="15" max="15" width="11.7109375" style="191" customWidth="1"/>
    <col min="16" max="16" width="18.85546875" style="191" customWidth="1"/>
    <col min="17" max="17" width="18.7109375" style="191" customWidth="1"/>
    <col min="18" max="18" width="11.42578125" style="334" customWidth="1"/>
    <col min="19" max="226" width="11.42578125" style="191"/>
    <col min="227" max="227" width="3.7109375" style="191" customWidth="1"/>
    <col min="228" max="228" width="16.7109375" style="191" customWidth="1"/>
    <col min="229" max="229" width="17.140625" style="191" customWidth="1"/>
    <col min="230" max="230" width="22.42578125" style="191" bestFit="1" customWidth="1"/>
    <col min="231" max="231" width="38.140625" style="191" bestFit="1" customWidth="1"/>
    <col min="232" max="232" width="13.42578125" style="191" customWidth="1"/>
    <col min="233" max="233" width="14.7109375" style="191" customWidth="1"/>
    <col min="234" max="234" width="12.42578125" style="191" customWidth="1"/>
    <col min="235" max="235" width="10" style="191" customWidth="1"/>
    <col min="236" max="236" width="9.7109375" style="191" customWidth="1"/>
    <col min="237" max="237" width="10.7109375" style="191" customWidth="1"/>
    <col min="238" max="238" width="9.140625" style="191" customWidth="1"/>
    <col min="239" max="239" width="10.140625" style="191" customWidth="1"/>
    <col min="240" max="240" width="9.42578125" style="191" customWidth="1"/>
    <col min="241" max="242" width="13" style="191" customWidth="1"/>
    <col min="243" max="243" width="18.28515625" style="191" customWidth="1"/>
    <col min="244" max="16384" width="11.42578125" style="19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70" t="s">
        <v>155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64" t="str">
        <f>+'A Y  II D3'!X7</f>
        <v>GUANAJUATO</v>
      </c>
      <c r="Q7" s="72"/>
    </row>
    <row r="8" spans="1:223" ht="18.75" x14ac:dyDescent="0.3">
      <c r="B8" s="528" t="str">
        <f>+'A Y  II D3'!B8</f>
        <v>Fondo de Aportaciones para la Educación Tecnológica y de Adultos/Instituto Nacional para la Educación de los Adultos (FAETA/INEA)</v>
      </c>
      <c r="C8" s="529"/>
      <c r="D8" s="529"/>
      <c r="E8" s="529"/>
      <c r="F8" s="529"/>
      <c r="G8" s="529"/>
      <c r="H8" s="529"/>
      <c r="I8" s="529"/>
      <c r="J8" s="529"/>
      <c r="K8" s="74"/>
      <c r="L8" s="74"/>
      <c r="M8" s="74"/>
      <c r="N8" s="74"/>
      <c r="O8" s="75"/>
      <c r="P8" s="25" t="str">
        <f>+'A Y  II D3'!X8</f>
        <v>2do. Trimestre 2022</v>
      </c>
      <c r="Q8" s="330"/>
      <c r="R8" s="335"/>
    </row>
    <row r="9" spans="1:223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8"/>
    </row>
    <row r="10" spans="1:223" ht="21" x14ac:dyDescent="0.35">
      <c r="B10" s="192"/>
      <c r="C10" s="192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4"/>
      <c r="P10" s="194"/>
    </row>
    <row r="11" spans="1:223" ht="27.75" customHeight="1" x14ac:dyDescent="0.25">
      <c r="A11" s="548"/>
      <c r="B11" s="522" t="s">
        <v>45</v>
      </c>
      <c r="C11" s="557" t="s">
        <v>46</v>
      </c>
      <c r="D11" s="557" t="s">
        <v>47</v>
      </c>
      <c r="E11" s="557" t="s">
        <v>80</v>
      </c>
      <c r="F11" s="551" t="s">
        <v>139</v>
      </c>
      <c r="G11" s="557" t="s">
        <v>156</v>
      </c>
      <c r="H11" s="561" t="s">
        <v>157</v>
      </c>
      <c r="I11" s="562"/>
      <c r="J11" s="562"/>
      <c r="K11" s="562"/>
      <c r="L11" s="562"/>
      <c r="M11" s="562"/>
      <c r="N11" s="563"/>
      <c r="O11" s="564" t="s">
        <v>158</v>
      </c>
      <c r="P11" s="565"/>
      <c r="Q11" s="557" t="s">
        <v>159</v>
      </c>
      <c r="R11" s="336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</row>
    <row r="12" spans="1:223" ht="38.25" x14ac:dyDescent="0.25">
      <c r="A12" s="548"/>
      <c r="B12" s="522"/>
      <c r="C12" s="558"/>
      <c r="D12" s="558"/>
      <c r="E12" s="558"/>
      <c r="F12" s="552"/>
      <c r="G12" s="558"/>
      <c r="H12" s="33" t="s">
        <v>61</v>
      </c>
      <c r="I12" s="33" t="s">
        <v>62</v>
      </c>
      <c r="J12" s="33" t="s">
        <v>63</v>
      </c>
      <c r="K12" s="33" t="s">
        <v>64</v>
      </c>
      <c r="L12" s="33" t="s">
        <v>65</v>
      </c>
      <c r="M12" s="34" t="s">
        <v>66</v>
      </c>
      <c r="N12" s="33" t="s">
        <v>67</v>
      </c>
      <c r="O12" s="84" t="s">
        <v>68</v>
      </c>
      <c r="P12" s="84" t="s">
        <v>69</v>
      </c>
      <c r="Q12" s="558"/>
      <c r="R12" s="336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</row>
    <row r="13" spans="1:223" x14ac:dyDescent="0.25">
      <c r="B13" s="121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6"/>
      <c r="P13" s="197"/>
    </row>
    <row r="14" spans="1:223" ht="38.25" hidden="1" x14ac:dyDescent="0.25">
      <c r="B14" s="198" t="s">
        <v>45</v>
      </c>
      <c r="C14" s="198" t="s">
        <v>46</v>
      </c>
      <c r="D14" s="198" t="s">
        <v>47</v>
      </c>
      <c r="E14" s="198" t="s">
        <v>80</v>
      </c>
      <c r="F14" s="198" t="s">
        <v>160</v>
      </c>
      <c r="G14" s="198" t="s">
        <v>156</v>
      </c>
      <c r="H14" s="84" t="s">
        <v>61</v>
      </c>
      <c r="I14" s="84" t="s">
        <v>62</v>
      </c>
      <c r="J14" s="84" t="s">
        <v>63</v>
      </c>
      <c r="K14" s="84" t="s">
        <v>64</v>
      </c>
      <c r="L14" s="84" t="s">
        <v>65</v>
      </c>
      <c r="M14" s="84" t="s">
        <v>66</v>
      </c>
      <c r="N14" s="84" t="s">
        <v>67</v>
      </c>
      <c r="O14" s="84" t="s">
        <v>161</v>
      </c>
      <c r="P14" s="84" t="s">
        <v>162</v>
      </c>
      <c r="Q14" s="333" t="s">
        <v>159</v>
      </c>
    </row>
    <row r="15" spans="1:223" x14ac:dyDescent="0.25">
      <c r="B15" s="469"/>
      <c r="C15" s="470"/>
      <c r="D15" s="470"/>
      <c r="E15" s="471"/>
      <c r="F15" s="470"/>
      <c r="G15" s="470"/>
      <c r="H15" s="472"/>
      <c r="I15" s="473"/>
      <c r="J15" s="472"/>
      <c r="K15" s="472"/>
      <c r="L15" s="472"/>
      <c r="M15" s="472"/>
      <c r="N15" s="472"/>
      <c r="O15" s="472"/>
      <c r="P15" s="472"/>
      <c r="Q15" s="474"/>
    </row>
    <row r="16" spans="1:223" x14ac:dyDescent="0.25">
      <c r="B16" s="469"/>
      <c r="C16" s="470"/>
      <c r="D16" s="470"/>
      <c r="E16" s="471"/>
      <c r="F16" s="470"/>
      <c r="G16" s="470"/>
      <c r="H16" s="472"/>
      <c r="I16" s="473"/>
      <c r="J16" s="472"/>
      <c r="K16" s="472"/>
      <c r="L16" s="472"/>
      <c r="M16" s="472"/>
      <c r="N16" s="472"/>
      <c r="O16" s="472"/>
      <c r="P16" s="472"/>
      <c r="Q16" s="474"/>
    </row>
    <row r="17" spans="2:17" x14ac:dyDescent="0.25">
      <c r="B17" s="199"/>
      <c r="C17" s="200"/>
      <c r="D17" s="200"/>
      <c r="E17" s="201"/>
      <c r="F17" s="200"/>
      <c r="G17" s="200"/>
      <c r="H17" s="202"/>
      <c r="I17" s="184"/>
      <c r="J17" s="202"/>
      <c r="K17" s="202"/>
      <c r="L17" s="202"/>
      <c r="M17" s="203"/>
      <c r="N17" s="202"/>
      <c r="O17" s="202"/>
      <c r="P17" s="202"/>
      <c r="Q17" s="200"/>
    </row>
    <row r="18" spans="2:17" x14ac:dyDescent="0.25">
      <c r="B18" s="199"/>
      <c r="C18" s="200"/>
      <c r="D18" s="200"/>
      <c r="E18" s="201"/>
      <c r="F18" s="200"/>
      <c r="G18" s="200"/>
      <c r="H18" s="202"/>
      <c r="I18" s="184"/>
      <c r="J18" s="202"/>
      <c r="K18" s="202"/>
      <c r="L18" s="202"/>
      <c r="M18" s="202"/>
      <c r="N18" s="202"/>
      <c r="O18" s="202"/>
      <c r="P18" s="202"/>
      <c r="Q18" s="200"/>
    </row>
    <row r="19" spans="2:17" x14ac:dyDescent="0.25">
      <c r="B19" s="45" t="s">
        <v>74</v>
      </c>
      <c r="C19" s="169">
        <f>COUNTA(Tabla4[R.F.C.])</f>
        <v>0</v>
      </c>
      <c r="D19" s="47"/>
      <c r="E19" s="47"/>
      <c r="F19" s="47"/>
      <c r="G19" s="47"/>
      <c r="H19" s="47"/>
      <c r="I19" s="48"/>
      <c r="J19" s="47"/>
      <c r="L19" s="47" t="s">
        <v>75</v>
      </c>
      <c r="M19" s="48"/>
      <c r="N19" s="169">
        <f>COUNTA(Tabla4[Número de Plaza])</f>
        <v>0</v>
      </c>
      <c r="O19" s="99"/>
      <c r="P19" s="187"/>
      <c r="Q19" s="51"/>
    </row>
    <row r="20" spans="2:17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</row>
    <row r="21" spans="2:17" x14ac:dyDescent="0.25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524"/>
      <c r="O21" s="524"/>
      <c r="P21" s="56"/>
      <c r="Q21" s="187"/>
    </row>
    <row r="22" spans="2:17" x14ac:dyDescent="0.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</row>
    <row r="23" spans="2:17" x14ac:dyDescent="0.25">
      <c r="B23" s="62" t="s">
        <v>154</v>
      </c>
      <c r="C23" s="64"/>
      <c r="D23" s="64"/>
      <c r="E23" s="16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</row>
    <row r="24" spans="2:17" x14ac:dyDescent="0.25">
      <c r="B24" s="204" t="s">
        <v>163</v>
      </c>
      <c r="C24" s="204"/>
      <c r="D24" s="204"/>
      <c r="E24" s="204"/>
      <c r="F24" s="205"/>
      <c r="G24" s="205"/>
      <c r="H24" s="205"/>
      <c r="I24" s="205"/>
      <c r="J24" s="205"/>
    </row>
    <row r="25" spans="2:17" x14ac:dyDescent="0.25">
      <c r="B25" s="204" t="s">
        <v>327</v>
      </c>
      <c r="C25" s="204"/>
      <c r="D25" s="204"/>
      <c r="E25" s="204"/>
      <c r="F25" s="205"/>
      <c r="G25" s="205"/>
      <c r="H25" s="205"/>
      <c r="I25" s="205"/>
      <c r="J25" s="205"/>
    </row>
    <row r="26" spans="2:17" x14ac:dyDescent="0.25">
      <c r="B26" s="204" t="s">
        <v>328</v>
      </c>
      <c r="C26" s="204"/>
      <c r="D26" s="204"/>
      <c r="E26" s="204"/>
      <c r="F26" s="205"/>
      <c r="G26" s="205"/>
      <c r="H26" s="205"/>
      <c r="I26" s="205"/>
      <c r="J26" s="205"/>
    </row>
    <row r="27" spans="2:17" x14ac:dyDescent="0.25">
      <c r="B27" s="206"/>
      <c r="C27" s="64"/>
      <c r="D27" s="64"/>
    </row>
    <row r="28" spans="2:17" x14ac:dyDescent="0.25">
      <c r="B28" s="11"/>
      <c r="C28" s="12"/>
      <c r="D28" s="13"/>
    </row>
    <row r="29" spans="2:17" x14ac:dyDescent="0.25">
      <c r="B29" s="500" t="str">
        <f>+'Caratula Resumen'!B46:E46</f>
        <v>C.P. ESMERALDA HERNANDEZ ESCOGIDO</v>
      </c>
      <c r="C29" s="501"/>
      <c r="D29" s="502"/>
    </row>
    <row r="30" spans="2:17" x14ac:dyDescent="0.25">
      <c r="B30" s="515" t="s">
        <v>40</v>
      </c>
      <c r="C30" s="516"/>
      <c r="D30" s="517"/>
    </row>
    <row r="31" spans="2:17" x14ac:dyDescent="0.25">
      <c r="B31" s="14"/>
      <c r="C31" s="342"/>
      <c r="D31" s="16"/>
    </row>
    <row r="32" spans="2:17" x14ac:dyDescent="0.25">
      <c r="B32" s="500" t="str">
        <f>+'Caratula Resumen'!B49:E49</f>
        <v>SUBJEFE DE NOMINA FEDERAL</v>
      </c>
      <c r="C32" s="501"/>
      <c r="D32" s="502"/>
    </row>
    <row r="33" spans="2:4" x14ac:dyDescent="0.25">
      <c r="B33" s="515" t="s">
        <v>41</v>
      </c>
      <c r="C33" s="516"/>
      <c r="D33" s="517"/>
    </row>
    <row r="34" spans="2:4" x14ac:dyDescent="0.25">
      <c r="B34" s="14"/>
      <c r="C34" s="342"/>
      <c r="D34" s="16"/>
    </row>
    <row r="35" spans="2:4" x14ac:dyDescent="0.25">
      <c r="B35" s="500"/>
      <c r="C35" s="501"/>
      <c r="D35" s="502"/>
    </row>
    <row r="36" spans="2:4" x14ac:dyDescent="0.25">
      <c r="B36" s="515" t="s">
        <v>42</v>
      </c>
      <c r="C36" s="516"/>
      <c r="D36" s="517"/>
    </row>
    <row r="37" spans="2:4" x14ac:dyDescent="0.25">
      <c r="B37" s="14"/>
      <c r="C37" s="342"/>
      <c r="D37" s="16"/>
    </row>
    <row r="38" spans="2:4" x14ac:dyDescent="0.25">
      <c r="B38" s="518" t="str">
        <f>+'Caratula Resumen'!B55:E55</f>
        <v>LEÓN, GUANAJUATO. A 6 DE JULIO DE 2022.</v>
      </c>
      <c r="C38" s="519"/>
      <c r="D38" s="520"/>
    </row>
    <row r="39" spans="2:4" x14ac:dyDescent="0.25">
      <c r="B39" s="515" t="s">
        <v>43</v>
      </c>
      <c r="C39" s="516"/>
      <c r="D39" s="517"/>
    </row>
    <row r="40" spans="2:4" x14ac:dyDescent="0.25">
      <c r="B40" s="345"/>
      <c r="C40" s="346"/>
      <c r="D40" s="347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1:O2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O8 B8"/>
  </dataValidations>
  <pageMargins left="0.7" right="0.7" top="0.75" bottom="0.75" header="0.3" footer="0.3"/>
  <pageSetup paperSize="9" scale="4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37"/>
  <sheetViews>
    <sheetView showGridLines="0" view="pageBreakPreview" zoomScale="60" zoomScaleNormal="100" workbookViewId="0">
      <selection activeCell="L63" sqref="L63"/>
    </sheetView>
  </sheetViews>
  <sheetFormatPr baseColWidth="10" defaultColWidth="11.42578125" defaultRowHeight="15" x14ac:dyDescent="0.25"/>
  <cols>
    <col min="1" max="1" width="3.7109375" style="191" customWidth="1"/>
    <col min="2" max="2" width="18.28515625" style="191" customWidth="1"/>
    <col min="3" max="3" width="15.85546875" style="191" customWidth="1"/>
    <col min="4" max="4" width="23" style="191" customWidth="1"/>
    <col min="5" max="5" width="48.28515625" style="191" customWidth="1"/>
    <col min="6" max="6" width="29.85546875" style="191" customWidth="1"/>
    <col min="7" max="7" width="12" style="191" customWidth="1"/>
    <col min="8" max="8" width="8" style="191" customWidth="1"/>
    <col min="9" max="9" width="9.5703125" style="191" customWidth="1"/>
    <col min="10" max="10" width="9.140625" style="191" customWidth="1"/>
    <col min="11" max="11" width="10.140625" style="191" customWidth="1"/>
    <col min="12" max="12" width="9.140625" style="191" customWidth="1"/>
    <col min="13" max="13" width="13.140625" style="191" customWidth="1"/>
    <col min="14" max="15" width="12.28515625" style="191" customWidth="1"/>
    <col min="16" max="16" width="18.85546875" style="191" customWidth="1"/>
    <col min="17" max="17" width="15.28515625" style="191" customWidth="1"/>
    <col min="18" max="18" width="23.140625" style="191" customWidth="1"/>
    <col min="19" max="16384" width="11.42578125" style="191"/>
  </cols>
  <sheetData>
    <row r="1" spans="1:249" ht="15" customHeight="1" x14ac:dyDescent="0.25"/>
    <row r="2" spans="1:249" ht="15" customHeight="1" x14ac:dyDescent="0.25"/>
    <row r="3" spans="1:249" ht="15" customHeight="1" x14ac:dyDescent="0.25"/>
    <row r="4" spans="1:249" ht="15" customHeight="1" x14ac:dyDescent="0.25"/>
    <row r="5" spans="1:249" ht="15" customHeight="1" x14ac:dyDescent="0.25"/>
    <row r="6" spans="1:249" ht="15" customHeight="1" x14ac:dyDescent="0.25"/>
    <row r="7" spans="1:249" ht="15" customHeight="1" x14ac:dyDescent="0.25"/>
    <row r="8" spans="1:249" ht="18.75" x14ac:dyDescent="0.3">
      <c r="B8" s="70" t="s">
        <v>164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364" t="str">
        <f>+'A Y  II D3'!X7</f>
        <v>GUANAJUATO</v>
      </c>
      <c r="R8" s="72"/>
    </row>
    <row r="9" spans="1:249" ht="18.75" x14ac:dyDescent="0.3">
      <c r="B9" s="528" t="str">
        <f>+'A Y  II D3'!B8</f>
        <v>Fondo de Aportaciones para la Educación Tecnológica y de Adultos/Instituto Nacional para la Educación de los Adultos (FAETA/INEA)</v>
      </c>
      <c r="C9" s="529"/>
      <c r="D9" s="529"/>
      <c r="E9" s="529"/>
      <c r="F9" s="529"/>
      <c r="G9" s="529"/>
      <c r="H9" s="529"/>
      <c r="I9" s="529"/>
      <c r="J9" s="529"/>
      <c r="K9" s="74"/>
      <c r="L9" s="74"/>
      <c r="M9" s="74"/>
      <c r="N9" s="74"/>
      <c r="O9" s="74"/>
      <c r="P9" s="74"/>
      <c r="Q9" s="25" t="str">
        <f>+'A Y  II D3'!X8</f>
        <v>2do. Trimestre 2022</v>
      </c>
      <c r="R9" s="429"/>
    </row>
    <row r="10" spans="1:249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49" ht="21" x14ac:dyDescent="0.35">
      <c r="B11" s="192"/>
      <c r="C11" s="192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4"/>
      <c r="O11" s="194"/>
      <c r="P11" s="194"/>
    </row>
    <row r="12" spans="1:249" ht="24.75" customHeight="1" x14ac:dyDescent="0.25">
      <c r="A12" s="121"/>
      <c r="B12" s="522" t="s">
        <v>45</v>
      </c>
      <c r="C12" s="550" t="s">
        <v>46</v>
      </c>
      <c r="D12" s="550" t="s">
        <v>47</v>
      </c>
      <c r="E12" s="550" t="s">
        <v>80</v>
      </c>
      <c r="F12" s="522" t="s">
        <v>49</v>
      </c>
      <c r="G12" s="559" t="s">
        <v>50</v>
      </c>
      <c r="H12" s="559"/>
      <c r="I12" s="559"/>
      <c r="J12" s="559"/>
      <c r="K12" s="559"/>
      <c r="L12" s="559"/>
      <c r="M12" s="559"/>
      <c r="N12" s="550" t="s">
        <v>81</v>
      </c>
      <c r="O12" s="550"/>
      <c r="P12" s="550" t="s">
        <v>165</v>
      </c>
      <c r="Q12" s="550" t="s">
        <v>166</v>
      </c>
      <c r="R12" s="522" t="s">
        <v>54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  <c r="IN12" s="121"/>
      <c r="IO12" s="121"/>
    </row>
    <row r="13" spans="1:249" ht="38.25" x14ac:dyDescent="0.25">
      <c r="A13" s="121"/>
      <c r="B13" s="522"/>
      <c r="C13" s="550"/>
      <c r="D13" s="550"/>
      <c r="E13" s="550"/>
      <c r="F13" s="522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207" t="s">
        <v>68</v>
      </c>
      <c r="O13" s="84" t="s">
        <v>69</v>
      </c>
      <c r="P13" s="550"/>
      <c r="Q13" s="550"/>
      <c r="R13" s="522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  <c r="IL13" s="121"/>
      <c r="IM13" s="121"/>
      <c r="IN13" s="121"/>
      <c r="IO13" s="121"/>
    </row>
    <row r="14" spans="1:249" ht="76.5" hidden="1" x14ac:dyDescent="0.25">
      <c r="B14" s="198" t="s">
        <v>45</v>
      </c>
      <c r="C14" s="198" t="s">
        <v>46</v>
      </c>
      <c r="D14" s="198" t="s">
        <v>47</v>
      </c>
      <c r="E14" s="198" t="s">
        <v>80</v>
      </c>
      <c r="F14" s="198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66</v>
      </c>
      <c r="M14" s="84" t="s">
        <v>67</v>
      </c>
      <c r="N14" s="84" t="s">
        <v>87</v>
      </c>
      <c r="O14" s="84" t="s">
        <v>88</v>
      </c>
      <c r="P14" s="198" t="s">
        <v>165</v>
      </c>
      <c r="Q14" s="198" t="s">
        <v>166</v>
      </c>
      <c r="R14" s="198" t="s">
        <v>54</v>
      </c>
    </row>
    <row r="15" spans="1:249" s="475" customFormat="1" x14ac:dyDescent="0.25">
      <c r="B15" s="366" t="s">
        <v>332</v>
      </c>
      <c r="C15" s="493" t="s">
        <v>431</v>
      </c>
      <c r="D15" s="493" t="s">
        <v>733</v>
      </c>
      <c r="E15" s="256" t="s">
        <v>1030</v>
      </c>
      <c r="F15" s="256" t="s">
        <v>1761</v>
      </c>
      <c r="G15" s="476">
        <v>83101</v>
      </c>
      <c r="H15" s="476">
        <v>1</v>
      </c>
      <c r="I15" s="476">
        <v>7</v>
      </c>
      <c r="J15" s="256">
        <v>8</v>
      </c>
      <c r="K15" s="256" t="s">
        <v>346</v>
      </c>
      <c r="L15" s="367">
        <v>0</v>
      </c>
      <c r="M15" s="256">
        <v>286</v>
      </c>
      <c r="N15" s="256">
        <v>201601</v>
      </c>
      <c r="O15" s="256">
        <v>202211</v>
      </c>
      <c r="P15" s="368">
        <v>46493.69</v>
      </c>
      <c r="Q15" s="369">
        <v>0</v>
      </c>
      <c r="R15" s="370">
        <v>1</v>
      </c>
    </row>
    <row r="16" spans="1:249" s="475" customFormat="1" x14ac:dyDescent="0.25">
      <c r="B16" s="366" t="s">
        <v>332</v>
      </c>
      <c r="C16" s="493" t="s">
        <v>356</v>
      </c>
      <c r="D16" s="493" t="s">
        <v>658</v>
      </c>
      <c r="E16" s="256" t="s">
        <v>960</v>
      </c>
      <c r="F16" s="256" t="s">
        <v>1812</v>
      </c>
      <c r="G16" s="476">
        <v>83101</v>
      </c>
      <c r="H16" s="476">
        <v>1</v>
      </c>
      <c r="I16" s="476">
        <v>7</v>
      </c>
      <c r="J16" s="256">
        <v>8</v>
      </c>
      <c r="K16" s="256" t="s">
        <v>346</v>
      </c>
      <c r="L16" s="367">
        <v>0</v>
      </c>
      <c r="M16" s="256">
        <v>282</v>
      </c>
      <c r="N16" s="256">
        <v>201601</v>
      </c>
      <c r="O16" s="256">
        <v>202216</v>
      </c>
      <c r="P16" s="368">
        <v>18442.900000000001</v>
      </c>
      <c r="Q16" s="369">
        <v>0</v>
      </c>
      <c r="R16" s="370">
        <v>1</v>
      </c>
    </row>
    <row r="17" spans="2:18" x14ac:dyDescent="0.25">
      <c r="B17" s="36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60"/>
      <c r="Q17" s="427"/>
      <c r="R17" s="427"/>
    </row>
    <row r="18" spans="2:18" x14ac:dyDescent="0.25">
      <c r="B18" s="158" t="s">
        <v>74</v>
      </c>
      <c r="C18" s="49">
        <f>COUNTA(Tabla5[R.F.C.])</f>
        <v>2</v>
      </c>
      <c r="D18" s="47"/>
      <c r="E18" s="47"/>
      <c r="F18" s="47"/>
      <c r="G18" s="47"/>
      <c r="H18" s="47"/>
      <c r="I18" s="48"/>
      <c r="J18" s="47"/>
      <c r="K18" s="47" t="s">
        <v>75</v>
      </c>
      <c r="L18" s="48"/>
      <c r="M18" s="49">
        <f>COUNTA(Tabla5[Número de Plaza])</f>
        <v>2</v>
      </c>
      <c r="N18" s="524" t="s">
        <v>8</v>
      </c>
      <c r="O18" s="524"/>
      <c r="P18" s="50">
        <f>SUBTOTAL(109,Tabla5[Percepciones pagadas con Presupuesto Federal en el  Periodo reportado*])</f>
        <v>64936.590000000004</v>
      </c>
      <c r="Q18" s="51"/>
      <c r="R18" s="209"/>
    </row>
    <row r="19" spans="2:18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6"/>
      <c r="O19" s="56"/>
      <c r="P19" s="56"/>
      <c r="Q19" s="56"/>
      <c r="R19" s="210"/>
    </row>
    <row r="20" spans="2:18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24" t="s">
        <v>9</v>
      </c>
      <c r="O20" s="524"/>
      <c r="P20" s="56"/>
      <c r="Q20" s="211">
        <v>0</v>
      </c>
      <c r="R20" s="210"/>
    </row>
    <row r="21" spans="2:18" x14ac:dyDescent="0.25"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212"/>
    </row>
    <row r="22" spans="2:18" x14ac:dyDescent="0.25">
      <c r="B22" s="62" t="s">
        <v>107</v>
      </c>
      <c r="C22" s="69"/>
      <c r="D22" s="69"/>
      <c r="E22" s="69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213"/>
    </row>
    <row r="23" spans="2:18" x14ac:dyDescent="0.25">
      <c r="B23" s="62" t="s">
        <v>154</v>
      </c>
      <c r="C23" s="64"/>
      <c r="D23" s="64"/>
      <c r="E23" s="190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2:18" x14ac:dyDescent="0.25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 x14ac:dyDescent="0.25">
      <c r="B25" s="11"/>
      <c r="C25" s="12"/>
      <c r="D25" s="13"/>
    </row>
    <row r="26" spans="2:18" x14ac:dyDescent="0.25">
      <c r="B26" s="500" t="str">
        <f>+'Caratula Resumen'!B46:E46</f>
        <v>C.P. ESMERALDA HERNANDEZ ESCOGIDO</v>
      </c>
      <c r="C26" s="501"/>
      <c r="D26" s="502"/>
    </row>
    <row r="27" spans="2:18" x14ac:dyDescent="0.25">
      <c r="B27" s="515" t="s">
        <v>40</v>
      </c>
      <c r="C27" s="516"/>
      <c r="D27" s="517"/>
    </row>
    <row r="28" spans="2:18" x14ac:dyDescent="0.25">
      <c r="B28" s="14"/>
      <c r="C28" s="342"/>
      <c r="D28" s="16"/>
    </row>
    <row r="29" spans="2:18" x14ac:dyDescent="0.25">
      <c r="B29" s="500" t="str">
        <f>+'Caratula Resumen'!B49:E49</f>
        <v>SUBJEFE DE NOMINA FEDERAL</v>
      </c>
      <c r="C29" s="501"/>
      <c r="D29" s="502"/>
    </row>
    <row r="30" spans="2:18" x14ac:dyDescent="0.25">
      <c r="B30" s="515" t="s">
        <v>41</v>
      </c>
      <c r="C30" s="516"/>
      <c r="D30" s="517"/>
    </row>
    <row r="31" spans="2:18" x14ac:dyDescent="0.25">
      <c r="B31" s="14"/>
      <c r="C31" s="342"/>
      <c r="D31" s="16"/>
    </row>
    <row r="32" spans="2:18" x14ac:dyDescent="0.25">
      <c r="B32" s="500"/>
      <c r="C32" s="501"/>
      <c r="D32" s="502"/>
    </row>
    <row r="33" spans="2:4" x14ac:dyDescent="0.25">
      <c r="B33" s="515" t="s">
        <v>42</v>
      </c>
      <c r="C33" s="516"/>
      <c r="D33" s="517"/>
    </row>
    <row r="34" spans="2:4" x14ac:dyDescent="0.25">
      <c r="B34" s="14"/>
      <c r="C34" s="342"/>
      <c r="D34" s="16"/>
    </row>
    <row r="35" spans="2:4" x14ac:dyDescent="0.25">
      <c r="B35" s="518" t="str">
        <f>+'Caratula Resumen'!B55:E55</f>
        <v>LEÓN, GUANAJUATO. A 6 DE JULIO DE 2022.</v>
      </c>
      <c r="C35" s="519"/>
      <c r="D35" s="520"/>
    </row>
    <row r="36" spans="2:4" x14ac:dyDescent="0.25">
      <c r="B36" s="515" t="s">
        <v>43</v>
      </c>
      <c r="C36" s="516"/>
      <c r="D36" s="517"/>
    </row>
    <row r="37" spans="2:4" x14ac:dyDescent="0.25">
      <c r="B37" s="345"/>
      <c r="C37" s="346"/>
      <c r="D37" s="347"/>
    </row>
  </sheetData>
  <mergeCells count="21">
    <mergeCell ref="N20:O20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8:O18"/>
    <mergeCell ref="B9:J9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9"/>
  </dataValidations>
  <pageMargins left="0.7" right="0.7" top="0.75" bottom="0.75" header="0.3" footer="0.3"/>
  <pageSetup paperSize="9"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4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4 -A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Montse Q</dc:creator>
  <cp:lastModifiedBy>Montserrat Quijas Gomez</cp:lastModifiedBy>
  <cp:lastPrinted>2022-07-07T06:51:45Z</cp:lastPrinted>
  <dcterms:created xsi:type="dcterms:W3CDTF">2016-05-27T20:23:57Z</dcterms:created>
  <dcterms:modified xsi:type="dcterms:W3CDTF">2022-07-21T19:55:30Z</dcterms:modified>
</cp:coreProperties>
</file>