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60" i="1"/>
  <c r="E37" i="1"/>
  <c r="C37" i="1"/>
  <c r="B60" i="1"/>
  <c r="F60" i="1"/>
  <c r="B37" i="1"/>
  <c r="F37" i="1"/>
  <c r="D37" i="1"/>
  <c r="D60" i="1"/>
  <c r="E65" i="1" l="1"/>
  <c r="C65" i="1"/>
  <c r="F65" i="1"/>
  <c r="G38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<sst xmlns="http://schemas.openxmlformats.org/spreadsheetml/2006/main" count="73" uniqueCount="73">
  <si>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</si>
  <si>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</si>
  <si>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</si>
  <si>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</si>
  <si>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</si>
  <si>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</si>
  <si>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</si>
  <si>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</si>
  <si>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</si>
  <si>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</si>
  <si>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</si>
  <si>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</si>
  <si>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</si>
  <si>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</si>
  <si>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</si>
  <si>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</si>
  <si>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</si>
  <si>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</si>
  <si>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</si>
  <si>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</si>
  <si>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</si>
  <si>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</si>
  <si>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</si>
  <si>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</si>
  <si>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</si>
  <si>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</si>
  <si>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</si>
  <si>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</si>
  <si>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</si>
  <si>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</si>
  <si>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</si>
  <si>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</si>
  <si>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</si>
  <si>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</si>
  <si>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</si>
  <si>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</si>
  <si>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</si>
  <si>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</si>
  <si>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</si>
  <si>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</si>
  <si>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</si>
  <si>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</si>
  <si>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</si>
  <si>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</si>
  <si>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</si>
  <si>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</si>
  <si>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</si>
  <si>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</si>
  <si>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</si>
  <si>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</si>
  <si>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</si>
  <si>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</si>
  <si>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</si>
  <si>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</si>
  <si>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</si>
  <si>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</si>
  <si>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</si>
  <si>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</si>
  <si>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</si>
  <si>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</si>
  <si>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</si>
  <si>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</si>
  <si>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</si>
  <si>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</si>
  <si>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</si>
  <si>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</si>
  <si>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</si>
  <si>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</si>
  <si>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</si>
  <si>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</si>
  <si>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</si>
  <si>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DE ALFABETIZACIÓN Y EDUCACIÓN BASICA PARA ADULTOS DEL ESTADO DE GTO.
Estado Analítico de Ingresos Detallado - LDF
al 30 de Septiembre de 2022
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</si>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</sst>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">
    <xf numFmtId="0" fontId="0" fillId="0" borderId="0" xfId="0"/>
    <xf numFmtId="4" fontId="1" fillId="2" borderId="6" xfId="0" applyNumberFormat="1" applyFont="1" applyFill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6" xfId="0" applyNumberFormat="1" applyFont="1" applyFill="1" applyBorder="1" applyAlignment="1">
      <alignment vertical="center"/>
    </xf>
    <xf numFmtId="0" fontId="1" fillId="4" borderId="0" xfId="0" applyFont="1" applyFill="1"/>
    <xf numFmtId="0" fontId="1" fillId="4" borderId="4" xfId="0" applyFont="1" applyFill="1" applyBorder="1" applyAlignment="1">
      <alignment horizontal="justify" vertical="center"/>
    </xf>
    <xf numFmtId="4" fontId="1" fillId="4" borderId="4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4" fontId="1" fillId="4" borderId="6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2"/>
    </xf>
    <xf numFmtId="4" fontId="3" fillId="4" borderId="6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justify" vertical="center"/>
    </xf>
    <xf numFmtId="0" fontId="1" fillId="4" borderId="6" xfId="0" applyFont="1" applyFill="1" applyBorder="1" applyAlignment="1">
      <alignment horizontal="left" vertical="center" wrapText="1" indent="2"/>
    </xf>
    <xf numFmtId="0" fontId="3" fillId="4" borderId="6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justify" vertical="center"/>
    </xf>
    <xf numFmtId="4" fontId="1" fillId="4" borderId="5" xfId="0" applyNumberFormat="1" applyFont="1" applyFill="1" applyBorder="1" applyAlignment="1">
      <alignment vertical="center"/>
    </xf>
    <xf numFmtId="0" fontId="4" fillId="4" borderId="0" xfId="0" applyFont="1" applyFill="1"/>
    <xf numFmtId="0" fontId="1" fillId="4" borderId="0" xfId="0" applyFont="1" applyFill="1" applyBorder="1" applyAlignment="1">
      <alignment horizontal="left" vertical="center" indent="1"/>
    </xf>
    <xf numFmtId="4" fontId="1" fillId="4" borderId="0" xfId="0" applyNumberFormat="1" applyFont="1" applyFill="1" applyBorder="1" applyAlignment="1">
      <alignment vertical="center"/>
    </xf>
    <xf numFmtId="0" fontId="6" fillId="5" borderId="4" xfId="0" applyFont="1" applyFill="1" applyBorder="1"/>
    <xf numFmtId="0" fontId="5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7" fillId="4" borderId="0" xfId="2" applyFill="1" applyAlignment="1" applyProtection="1">
      <alignment horizontal="left" vertical="top" inden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1008529</xdr:colOff>
      <xdr:row>79</xdr:row>
      <xdr:rowOff>89647</xdr:rowOff>
    </xdr:from>
    <xdr:to>
      <xdr:col>5</xdr:col>
      <xdr:colOff>291353</xdr:colOff>
      <xdr:row>87</xdr:row>
      <xdr:rowOff>78441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1008529" y="11799794"/>
          <a:ext cx="8325971" cy="1154206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="85" zoomScaleNormal="85" workbookViewId="0">
      <selection activeCell="F11" sqref="F11"/>
    </sheetView>
  </sheetViews>
  <sheetFormatPr baseColWidth="10" defaultRowHeight="11.25" x14ac:dyDescent="0.2"/>
  <cols>
    <col min="1" max="1" width="90.83203125" style="6" customWidth="1"/>
    <col min="2" max="7" width="16.83203125" style="6" customWidth="1"/>
    <col min="8" max="16384" width="12" style="6"/>
  </cols>
  <sheetData>
    <row r="1" spans="1:7" ht="45.95" customHeight="1" x14ac:dyDescent="0.2">
      <c r="A1" s="30" t="s">
        <v>71</v>
      </c>
      <c r="B1" s="27"/>
      <c r="C1" s="27"/>
      <c r="D1" s="27"/>
      <c r="E1" s="27"/>
      <c r="F1" s="27"/>
      <c r="G1" s="28"/>
    </row>
    <row r="2" spans="1:7" x14ac:dyDescent="0.2">
      <c r="A2" s="31"/>
      <c r="B2" s="29" t="s">
        <v>0</v>
      </c>
      <c r="C2" s="29"/>
      <c r="D2" s="29"/>
      <c r="E2" s="29"/>
      <c r="F2" s="29"/>
      <c r="G2" s="22"/>
    </row>
    <row r="3" spans="1:7" ht="22.5" x14ac:dyDescent="0.2">
      <c r="A3" s="23" t="s">
        <v>1</v>
      </c>
      <c r="B3" s="24" t="s">
        <v>2</v>
      </c>
      <c r="C3" s="25" t="s">
        <v>3</v>
      </c>
      <c r="D3" s="24" t="s">
        <v>4</v>
      </c>
      <c r="E3" s="24" t="s">
        <v>5</v>
      </c>
      <c r="F3" s="24" t="s">
        <v>6</v>
      </c>
      <c r="G3" s="23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1107525</v>
      </c>
      <c r="C12" s="10">
        <v>9043608.0099999998</v>
      </c>
      <c r="D12" s="10">
        <f t="shared" si="0"/>
        <v>10151133.01</v>
      </c>
      <c r="E12" s="10">
        <v>1106533.69</v>
      </c>
      <c r="F12" s="10">
        <v>1106533.69</v>
      </c>
      <c r="G12" s="10">
        <f t="shared" si="1"/>
        <v>-991.31000000005588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145871716.06999999</v>
      </c>
      <c r="C31" s="10">
        <v>-9885304.9600000009</v>
      </c>
      <c r="D31" s="10">
        <f t="shared" si="0"/>
        <v>135986411.10999998</v>
      </c>
      <c r="E31" s="10">
        <v>92945535.200000003</v>
      </c>
      <c r="F31" s="10">
        <v>92945535.200000003</v>
      </c>
      <c r="G31" s="10">
        <f t="shared" si="5"/>
        <v>-52926180.86999999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5">
        <f t="shared" ref="B37:G37" si="9">SUM(B6:B13)+B25+B31+B32+B34</f>
        <v>146979241.06999999</v>
      </c>
      <c r="C37" s="5">
        <f t="shared" si="9"/>
        <v>-841696.95000000112</v>
      </c>
      <c r="D37" s="5">
        <f t="shared" si="9"/>
        <v>146137544.11999997</v>
      </c>
      <c r="E37" s="5">
        <f t="shared" si="9"/>
        <v>94052068.890000001</v>
      </c>
      <c r="F37" s="5">
        <f t="shared" si="9"/>
        <v>94052068.890000001</v>
      </c>
      <c r="G37" s="5">
        <f t="shared" si="9"/>
        <v>-52927172.179999992</v>
      </c>
    </row>
    <row r="38" spans="1:7" x14ac:dyDescent="0.2">
      <c r="A38" s="9" t="s">
        <v>41</v>
      </c>
      <c r="B38" s="1"/>
      <c r="C38" s="1"/>
      <c r="D38" s="1"/>
      <c r="E38" s="1"/>
      <c r="F38" s="1"/>
      <c r="G38" s="13">
        <f>IF((F37-B37)&lt;0,0,(F37-B37))</f>
        <v>0</v>
      </c>
    </row>
    <row r="39" spans="1:7" ht="5.0999999999999996" customHeight="1" x14ac:dyDescent="0.2">
      <c r="A39" s="14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129312949</v>
      </c>
      <c r="C41" s="10">
        <f t="shared" ref="C41:G41" si="10">SUM(C42:C49)</f>
        <v>26414.38</v>
      </c>
      <c r="D41" s="10">
        <f t="shared" si="10"/>
        <v>129339363.38</v>
      </c>
      <c r="E41" s="10">
        <f t="shared" si="10"/>
        <v>96836087.379999995</v>
      </c>
      <c r="F41" s="10">
        <f t="shared" si="10"/>
        <v>96836087.379999995</v>
      </c>
      <c r="G41" s="10">
        <f t="shared" si="10"/>
        <v>-32476861.620000005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5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129312949</v>
      </c>
      <c r="C47" s="10">
        <v>26414.38</v>
      </c>
      <c r="D47" s="10">
        <f t="shared" si="11"/>
        <v>129339363.38</v>
      </c>
      <c r="E47" s="10">
        <v>96836087.379999995</v>
      </c>
      <c r="F47" s="10">
        <v>96836087.379999995</v>
      </c>
      <c r="G47" s="10">
        <f t="shared" si="12"/>
        <v>-32476861.620000005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19554881</v>
      </c>
      <c r="D50" s="10">
        <f t="shared" si="13"/>
        <v>19554881</v>
      </c>
      <c r="E50" s="10">
        <f t="shared" si="13"/>
        <v>6674243</v>
      </c>
      <c r="F50" s="10">
        <f t="shared" si="13"/>
        <v>6674243</v>
      </c>
      <c r="G50" s="10">
        <f t="shared" si="13"/>
        <v>6674243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19554881</v>
      </c>
      <c r="D54" s="10">
        <f t="shared" si="14"/>
        <v>19554881</v>
      </c>
      <c r="E54" s="10">
        <v>6674243</v>
      </c>
      <c r="F54" s="10">
        <v>6674243</v>
      </c>
      <c r="G54" s="10">
        <f t="shared" si="15"/>
        <v>6674243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5">
        <f t="shared" ref="B60:G60" si="19">B41+B50+B55+B58+B59</f>
        <v>129312949</v>
      </c>
      <c r="C60" s="5">
        <f t="shared" si="19"/>
        <v>19581295.379999999</v>
      </c>
      <c r="D60" s="5">
        <f t="shared" si="19"/>
        <v>148894244.38</v>
      </c>
      <c r="E60" s="5">
        <f t="shared" si="19"/>
        <v>103510330.38</v>
      </c>
      <c r="F60" s="5">
        <f t="shared" si="19"/>
        <v>103510330.38</v>
      </c>
      <c r="G60" s="5">
        <f t="shared" si="19"/>
        <v>-25802618.620000005</v>
      </c>
    </row>
    <row r="61" spans="1:7" ht="5.0999999999999996" customHeight="1" x14ac:dyDescent="0.2">
      <c r="A61" s="14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5">
        <f>SUM(B63)</f>
        <v>0</v>
      </c>
      <c r="C62" s="5">
        <f t="shared" ref="C62:G62" si="20">SUM(C63)</f>
        <v>0</v>
      </c>
      <c r="D62" s="5">
        <f t="shared" si="20"/>
        <v>0</v>
      </c>
      <c r="E62" s="5">
        <f t="shared" si="20"/>
        <v>0</v>
      </c>
      <c r="F62" s="5">
        <f t="shared" si="20"/>
        <v>0</v>
      </c>
      <c r="G62" s="5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4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5">
        <f t="shared" ref="B65:G65" si="22">B37+B60+B62</f>
        <v>276292190.06999999</v>
      </c>
      <c r="C65" s="5">
        <f t="shared" si="22"/>
        <v>18739598.43</v>
      </c>
      <c r="D65" s="5">
        <f t="shared" si="22"/>
        <v>295031788.5</v>
      </c>
      <c r="E65" s="5">
        <f t="shared" si="22"/>
        <v>197562399.26999998</v>
      </c>
      <c r="F65" s="5">
        <f t="shared" si="22"/>
        <v>197562399.26999998</v>
      </c>
      <c r="G65" s="5">
        <f t="shared" si="22"/>
        <v>-78729790.799999997</v>
      </c>
    </row>
    <row r="66" spans="1:7" ht="5.0999999999999996" customHeight="1" x14ac:dyDescent="0.2">
      <c r="A66" s="14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6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7"/>
      <c r="B71" s="18"/>
      <c r="C71" s="18"/>
      <c r="D71" s="18"/>
      <c r="E71" s="18"/>
      <c r="F71" s="18"/>
      <c r="G71" s="18"/>
    </row>
    <row r="72" spans="1:7" x14ac:dyDescent="0.2">
      <c r="E72" s="19"/>
      <c r="F72" s="19"/>
    </row>
    <row r="73" spans="1:7" x14ac:dyDescent="0.2">
      <c r="A73" s="20"/>
      <c r="B73" s="21"/>
      <c r="C73" s="21"/>
      <c r="D73" s="21"/>
      <c r="E73" s="21"/>
      <c r="F73" s="21"/>
      <c r="G73" s="21"/>
    </row>
    <row r="74" spans="1:7" ht="12.75" x14ac:dyDescent="0.2">
      <c r="A74" s="26" t="s">
        <v>72</v>
      </c>
    </row>
  </sheetData>
  <autoFilter ref="A3:G71"/>
  <mergeCells count="2">
    <mergeCell ref="A1:G1"/>
    <mergeCell ref="B2:F2"/>
  </mergeCells>
  <pageMargins left="0.7" right="0.7" top="0.75" bottom="0.75" header="0.3" footer="0.3"/>
  <pageSetup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Margarita Ivonne Franco Balandran</cp:lastModifiedBy>
  <cp:lastPrinted>2022-10-20T17:10:26Z</cp:lastPrinted>
  <dcterms:created xsi:type="dcterms:W3CDTF">2017-01-11T17:22:08Z</dcterms:created>
  <dcterms:modified xsi:type="dcterms:W3CDTF">2022-10-20T17:13:29Z</dcterms:modified>
</cp:coreProperties>
</file>